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F832D020-25A3-4411-96B3-3CB314BF92B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2" i="2" l="1"/>
  <c r="D12" i="2"/>
  <c r="E12" i="2"/>
  <c r="F12" i="2"/>
  <c r="G12" i="2"/>
  <c r="H12" i="2"/>
</calcChain>
</file>

<file path=xl/sharedStrings.xml><?xml version="1.0" encoding="utf-8"?>
<sst xmlns="http://schemas.openxmlformats.org/spreadsheetml/2006/main" count="306" uniqueCount="242">
  <si>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</si>
  <si>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</si>
  <si>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</si>
  <si>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</si>
  <si>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</si>
  <si>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</si>
  <si>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</si>
  <si>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</si>
  <si>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</si>
  <si>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</si>
  <si>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</si>
  <si>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</si>
  <si>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</si>
  <si>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</si>
  <si>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</si>
  <si>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</si>
  <si>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</si>
  <si>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</si>
  <si>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</si>
  <si>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</si>
  <si>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</si>
  <si>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</si>
  <si>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</si>
  <si>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</si>
  <si>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</si>
  <si>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</si>
  <si>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</si>
  <si>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</si>
  <si>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</si>
  <si>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</si>
  <si>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</si>
  <si>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</si>
  <si>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</si>
  <si>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</si>
  <si>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</si>
  <si>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</si>
  <si>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</si>
  <si>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</si>
  <si>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</si>
  <si>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</si>
  <si>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</si>
  <si>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</si>
  <si>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</si>
  <si>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</si>
  <si>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</si>
  <si>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</si>
  <si>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</si>
  <si>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</si>
  <si>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</si>
  <si>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</si>
  <si>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</si>
  <si>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</si>
  <si>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</si>
  <si>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</si>
  <si>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</si>
  <si>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</si>
  <si>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</si>
  <si>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</si>
  <si>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</si>
  <si>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</si>
  <si>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</si>
  <si>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</si>
  <si>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</si>
  <si>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</si>
  <si>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</si>
  <si>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</si>
  <si>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</si>
  <si>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</si>
  <si>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</si>
  <si>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</si>
  <si>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</si>
  <si>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</si>
  <si>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</si>
  <si>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</si>
  <si>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</si>
  <si>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</si>
  <si>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</si>
  <si>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</si>
  <si>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</si>
  <si>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</si>
  <si>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</si>
  <si>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</si>
  <si>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</si>
  <si>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</si>
  <si>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</si>
  <si>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</si>
  <si>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</si>
  <si>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</si>
  <si>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</si>
  <si>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</si>
  <si>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</si>
  <si>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</si>
  <si>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</si>
  <si>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</si>
  <si>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</si>
  <si>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</si>
  <si>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</si>
  <si>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</si>
  <si>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</si>
  <si>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</si>
  <si>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</si>
  <si>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</si>
  <si>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</si>
  <si>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</si>
  <si>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</si>
  <si>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</si>
  <si>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</si>
  <si>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</si>
  <si>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</si>
  <si>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</si>
  <si>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</si>
  <si>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</si>
  <si>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</si>
  <si>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</si>
  <si>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</si>
  <si>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</si>
  <si>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</si>
  <si>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</si>
  <si>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</si>
  <si>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</si>
  <si>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</si>
  <si>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</si>
  <si>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</si>
  <si>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</si>
  <si>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</si>
  <si>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</si>
  <si>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</si>
  <si>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</si>
  <si>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</si>
  <si>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</si>
  <si>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</si>
  <si>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</si>
  <si>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</si>
  <si>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</si>
  <si>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</si>
  <si>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</si>
  <si>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</si>
  <si>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</si>
  <si>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</si>
  <si>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</si>
  <si>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</si>
  <si>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</si>
  <si>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</si>
  <si>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</si>
  <si>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</si>
  <si>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</si>
  <si>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</si>
  <si>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</si>
  <si>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</si>
  <si>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+</t>
  </si>
  <si>
    <t>-</t>
  </si>
  <si>
    <t>嘉凯城</t>
  </si>
  <si>
    <t>鸿达兴业</t>
  </si>
  <si>
    <t>搜于特</t>
  </si>
  <si>
    <t>步步高</t>
  </si>
  <si>
    <t/>
  </si>
  <si>
    <t>天喻信息</t>
  </si>
  <si>
    <t>菱电电控</t>
  </si>
  <si>
    <t>卓锦股份</t>
  </si>
  <si>
    <t>力源科技</t>
  </si>
  <si>
    <t>渤海轮渡</t>
  </si>
  <si>
    <t>创益通</t>
  </si>
  <si>
    <t>有方科技</t>
  </si>
  <si>
    <t>威腾电气</t>
  </si>
  <si>
    <t>二六三</t>
  </si>
  <si>
    <t>东田微</t>
  </si>
  <si>
    <t>华如科技</t>
  </si>
  <si>
    <t>荣信文化</t>
  </si>
  <si>
    <t>坤恒顺维</t>
  </si>
  <si>
    <t>西测测试</t>
  </si>
  <si>
    <t>克来机电</t>
  </si>
  <si>
    <t>浙海德曼</t>
  </si>
  <si>
    <t>兴瑞科技</t>
  </si>
  <si>
    <t>兆日科技</t>
  </si>
  <si>
    <t>元道通信</t>
  </si>
  <si>
    <t>兆威机电</t>
  </si>
  <si>
    <t>融资融券市场交易数据统计(2024-02-27)</t>
  </si>
  <si>
    <t>海天精工</t>
  </si>
  <si>
    <t>同济科技</t>
  </si>
  <si>
    <t>亚通股份</t>
  </si>
  <si>
    <t>恒泰艾普</t>
  </si>
  <si>
    <t>川网传媒</t>
  </si>
  <si>
    <t>山东钢铁</t>
  </si>
  <si>
    <t>山水比德</t>
  </si>
  <si>
    <t>凯龙高科</t>
  </si>
  <si>
    <t>凯莱英</t>
  </si>
  <si>
    <t>迈赫股份</t>
  </si>
  <si>
    <t>首创环保</t>
  </si>
  <si>
    <t>京泉华</t>
  </si>
  <si>
    <t>智立方</t>
  </si>
  <si>
    <t>中宠股份</t>
  </si>
  <si>
    <t>喜悦智行</t>
  </si>
  <si>
    <t>良品铺子</t>
  </si>
  <si>
    <t>深城交</t>
  </si>
  <si>
    <t>周大生</t>
  </si>
  <si>
    <t>皖新传媒</t>
  </si>
  <si>
    <t>永贵电器</t>
  </si>
  <si>
    <t>天房发展</t>
  </si>
  <si>
    <t>牧高笛</t>
  </si>
  <si>
    <t>维海德</t>
  </si>
  <si>
    <t>京东方A</t>
  </si>
  <si>
    <t>硕贝德</t>
  </si>
  <si>
    <t>鸿日达</t>
  </si>
  <si>
    <t>金盘科技</t>
  </si>
  <si>
    <t>华纳药厂</t>
  </si>
  <si>
    <t>清新环境</t>
  </si>
  <si>
    <t>大地海洋</t>
  </si>
  <si>
    <t>福达合金</t>
  </si>
  <si>
    <t>宁波港</t>
  </si>
  <si>
    <t>伯特利</t>
  </si>
  <si>
    <t>包钢股份</t>
  </si>
  <si>
    <t>中文在线</t>
  </si>
  <si>
    <t>鹿山新材</t>
  </si>
  <si>
    <t>亚香股份</t>
  </si>
  <si>
    <t>鸿博股份</t>
  </si>
  <si>
    <t>和元生物</t>
  </si>
  <si>
    <t>读客文化</t>
  </si>
  <si>
    <t>山东出版</t>
  </si>
  <si>
    <t>国脉文化</t>
  </si>
  <si>
    <t>任子行</t>
  </si>
  <si>
    <t>华大智造</t>
  </si>
  <si>
    <t>东方精工</t>
  </si>
  <si>
    <t>本川智能</t>
  </si>
  <si>
    <t>阳光照明</t>
  </si>
  <si>
    <t>中信海直</t>
  </si>
  <si>
    <t>唯万密封</t>
  </si>
  <si>
    <t>华东重机</t>
  </si>
  <si>
    <t>满坤科技</t>
  </si>
  <si>
    <t>西王食品</t>
  </si>
  <si>
    <t>联络互动</t>
  </si>
  <si>
    <t>盛讯达</t>
  </si>
  <si>
    <t>皇庭国际</t>
  </si>
  <si>
    <t>好利科技</t>
  </si>
  <si>
    <t>爱玛科技</t>
  </si>
  <si>
    <t>青达环保</t>
  </si>
  <si>
    <t>震有科技</t>
  </si>
  <si>
    <t>山东赫达</t>
  </si>
  <si>
    <t>先惠技术</t>
  </si>
  <si>
    <t>龙腾光电</t>
  </si>
  <si>
    <t>兴业矿业</t>
  </si>
  <si>
    <t>嘉必优</t>
  </si>
  <si>
    <t>普冉股份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</si>
</sst>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3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10885</xdr:rowOff>
    </xdr:from>
    <xdr:to>
      <xdr:col>7</xdr:col>
      <xdr:colOff>1153885</xdr:colOff>
      <xdr:row>9</xdr:row>
      <xdr:rowOff>370113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6A5BE781-583A-4EEE-BBA4-4CAF3DF31B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2"/>
          <a:ext cx="7968342" cy="384265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370109</xdr:rowOff>
    </xdr:from>
    <xdr:to>
      <xdr:col>8</xdr:col>
      <xdr:colOff>10886</xdr:colOff>
      <xdr:row>15</xdr:row>
      <xdr:rowOff>707566</xdr:rowOff>
    </xdr:to>
    <xdr:pic>
      <xdr:nvPicPr>
        <xdr:cNvPr id="6" name="图片 5">
          <a:extLst>
            <a:ext uri="{FF2B5EF4-FFF2-40B4-BE49-F238E27FC236}">
              <a16:creationId xmlns:a16="http://schemas.microsoft.com/office/drawing/2014/main" id="{3AD6A85D-F165-489C-8F82-0A992781D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86395"/>
          <a:ext cx="7979229" cy="43760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K9" sqref="K9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59" t="s">
        <v>176</v>
      </c>
      <c r="B1" s="59"/>
      <c r="C1" s="59"/>
      <c r="D1" s="59"/>
      <c r="E1" s="59"/>
      <c r="F1" s="59"/>
      <c r="G1" s="59"/>
      <c r="H1" s="59"/>
    </row>
    <row r="2" spans="1:22" ht="3.6" customHeight="1" thickTop="1" thickBot="1" x14ac:dyDescent="0.3">
      <c r="A2" s="60"/>
      <c r="B2" s="61"/>
      <c r="C2" s="61"/>
      <c r="D2" s="61"/>
      <c r="E2" s="61"/>
      <c r="F2" s="61"/>
      <c r="G2" s="61"/>
      <c r="H2" s="62"/>
    </row>
    <row r="3" spans="1:22" ht="45" customHeight="1" thickBot="1" x14ac:dyDescent="0.3">
      <c r="A3" s="41" t="s">
        <v>0</v>
      </c>
      <c r="B3" s="42" t="s">
        <v>1</v>
      </c>
      <c r="C3" s="42" t="s">
        <v>2</v>
      </c>
      <c r="D3" s="42" t="s">
        <v>3</v>
      </c>
      <c r="E3" s="43" t="s">
        <v>4</v>
      </c>
      <c r="F3" s="43" t="s">
        <v>142</v>
      </c>
      <c r="G3" s="43" t="s">
        <v>145</v>
      </c>
      <c r="H3" s="43" t="s">
        <v>5</v>
      </c>
    </row>
    <row r="4" spans="1:22" ht="36.6" customHeight="1" x14ac:dyDescent="0.25">
      <c r="A4" s="44" t="s">
        <v>6</v>
      </c>
      <c r="B4" s="45">
        <v>14768.63291325</v>
      </c>
      <c r="C4" s="45">
        <v>14313.678781480001</v>
      </c>
      <c r="D4" s="45">
        <v>443.87607365999997</v>
      </c>
      <c r="E4" s="45">
        <v>953.68394009999997</v>
      </c>
      <c r="F4" s="45">
        <v>120.18941040000027</v>
      </c>
      <c r="G4" s="46">
        <v>7.7904823756209662</v>
      </c>
      <c r="H4" s="46">
        <v>2.1911792312148126</v>
      </c>
    </row>
    <row r="5" spans="1:22" ht="54.6" customHeight="1" x14ac:dyDescent="0.25">
      <c r="A5" s="47"/>
      <c r="B5" s="48"/>
      <c r="C5" s="48"/>
      <c r="D5" s="48"/>
      <c r="E5" s="48"/>
      <c r="F5" s="48"/>
      <c r="G5" s="48"/>
      <c r="H5" s="48"/>
    </row>
    <row r="6" spans="1:22" ht="54.6" customHeight="1" x14ac:dyDescent="0.25">
      <c r="A6" s="47"/>
      <c r="B6" s="48"/>
      <c r="C6" s="48"/>
      <c r="D6" s="48"/>
      <c r="E6" s="48"/>
      <c r="F6" s="48"/>
      <c r="G6" s="48"/>
      <c r="H6" s="48"/>
      <c r="N6" s="30"/>
    </row>
    <row r="7" spans="1:22" ht="54.6" customHeight="1" x14ac:dyDescent="0.25">
      <c r="A7" s="47"/>
      <c r="B7" s="48"/>
      <c r="C7" s="48"/>
      <c r="D7" s="48"/>
      <c r="E7" s="48"/>
      <c r="F7" s="48"/>
      <c r="G7" s="48"/>
      <c r="H7" s="48"/>
    </row>
    <row r="8" spans="1:22" ht="54.6" customHeight="1" x14ac:dyDescent="0.25">
      <c r="A8" s="47"/>
      <c r="B8" s="48"/>
      <c r="C8" s="48"/>
      <c r="D8" s="48"/>
      <c r="E8" s="48"/>
      <c r="F8" s="48"/>
      <c r="G8" s="48"/>
      <c r="H8" s="48"/>
    </row>
    <row r="9" spans="1:22" ht="54.6" customHeight="1" x14ac:dyDescent="0.25">
      <c r="A9" s="47"/>
      <c r="B9" s="48"/>
      <c r="C9" s="48"/>
      <c r="D9" s="48"/>
      <c r="E9" s="48"/>
      <c r="F9" s="48"/>
      <c r="G9" s="48"/>
      <c r="H9" s="48"/>
    </row>
    <row r="10" spans="1:22" ht="44.25" customHeight="1" x14ac:dyDescent="0.25">
      <c r="A10" s="47"/>
      <c r="B10" s="48"/>
      <c r="C10" s="48"/>
      <c r="D10" s="48"/>
      <c r="E10" s="48"/>
      <c r="F10" s="48"/>
      <c r="G10" s="48"/>
      <c r="H10" s="48"/>
    </row>
    <row r="11" spans="1:22" ht="54.6" customHeight="1" x14ac:dyDescent="0.25">
      <c r="A11" s="47"/>
      <c r="B11" s="48"/>
      <c r="C11" s="48"/>
      <c r="D11" s="48"/>
      <c r="E11" s="48"/>
      <c r="F11" s="48"/>
      <c r="G11" s="48"/>
      <c r="H11" s="48"/>
    </row>
    <row r="12" spans="1:22" ht="54.6" customHeight="1" x14ac:dyDescent="0.25">
      <c r="A12" s="47"/>
      <c r="B12" s="48"/>
      <c r="C12" s="48"/>
      <c r="D12" s="48"/>
      <c r="E12" s="48"/>
      <c r="F12" s="48"/>
      <c r="G12" s="48"/>
      <c r="H12" s="48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47"/>
      <c r="B13" s="48"/>
      <c r="C13" s="48"/>
      <c r="D13" s="48"/>
      <c r="E13" s="48"/>
      <c r="F13" s="48"/>
      <c r="G13" s="48"/>
      <c r="H13" s="48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47"/>
      <c r="B14" s="48"/>
      <c r="C14" s="48"/>
      <c r="D14" s="48"/>
      <c r="E14" s="48"/>
      <c r="F14" s="48"/>
      <c r="G14" s="48"/>
      <c r="H14" s="48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47"/>
      <c r="B15" s="48"/>
      <c r="C15" s="48"/>
      <c r="D15" s="48"/>
      <c r="E15" s="48"/>
      <c r="F15" s="48"/>
      <c r="G15" s="48"/>
      <c r="H15" s="48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47"/>
      <c r="B16" s="48"/>
      <c r="C16" s="48"/>
      <c r="D16" s="48"/>
      <c r="E16" s="48"/>
      <c r="F16" s="48"/>
      <c r="G16" s="48"/>
      <c r="H16" s="48"/>
    </row>
    <row r="17" spans="1:8" ht="75.599999999999994" customHeight="1" thickBot="1" x14ac:dyDescent="0.3">
      <c r="A17" s="49" t="s">
        <v>7</v>
      </c>
      <c r="B17" s="50" t="s">
        <v>8</v>
      </c>
      <c r="C17" s="49" t="s">
        <v>9</v>
      </c>
      <c r="D17" s="49" t="s">
        <v>10</v>
      </c>
      <c r="E17" s="49" t="s">
        <v>11</v>
      </c>
      <c r="F17" s="49" t="s">
        <v>12</v>
      </c>
      <c r="G17" s="49" t="s">
        <v>13</v>
      </c>
      <c r="H17" s="49" t="s">
        <v>14</v>
      </c>
    </row>
    <row r="18" spans="1:8" ht="15" thickBot="1" x14ac:dyDescent="0.3">
      <c r="A18" s="51" t="s">
        <v>15</v>
      </c>
      <c r="B18" s="55" t="s">
        <v>16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100</v>
      </c>
    </row>
    <row r="19" spans="1:8" ht="15" thickBot="1" x14ac:dyDescent="0.3">
      <c r="A19" s="51" t="s">
        <v>17</v>
      </c>
      <c r="B19" s="55" t="s">
        <v>18</v>
      </c>
      <c r="C19" s="52">
        <v>2.3953956112952421</v>
      </c>
      <c r="D19" s="52">
        <v>-1.6087200347830166</v>
      </c>
      <c r="E19" s="52">
        <v>140226.0472705485</v>
      </c>
      <c r="F19" s="52">
        <v>-8.8550934465921038</v>
      </c>
      <c r="G19" s="52">
        <v>-308.69940821056116</v>
      </c>
      <c r="H19" s="52">
        <v>103.68118884708329</v>
      </c>
    </row>
    <row r="20" spans="1:8" ht="15" thickBot="1" x14ac:dyDescent="0.3">
      <c r="A20" s="51" t="s">
        <v>19</v>
      </c>
      <c r="B20" s="55" t="s">
        <v>20</v>
      </c>
      <c r="C20" s="52">
        <v>0.93785124142294585</v>
      </c>
      <c r="D20" s="52">
        <v>-1.7379840620184772</v>
      </c>
      <c r="E20" s="52">
        <v>5.465123723496526</v>
      </c>
      <c r="F20" s="52">
        <v>-1.6458869575150652</v>
      </c>
      <c r="G20" s="52">
        <v>1.4779549407645909</v>
      </c>
      <c r="H20" s="52">
        <v>101.26873371214405</v>
      </c>
    </row>
    <row r="21" spans="1:8" ht="15" thickBot="1" x14ac:dyDescent="0.3">
      <c r="A21" s="51" t="s">
        <v>21</v>
      </c>
      <c r="B21" s="55" t="s">
        <v>22</v>
      </c>
      <c r="C21" s="52">
        <v>54.3480210279657</v>
      </c>
      <c r="D21" s="52">
        <v>-0.12584710346618685</v>
      </c>
      <c r="E21" s="52">
        <v>4.7109410727170111</v>
      </c>
      <c r="F21" s="52">
        <v>-6.8492187712975028</v>
      </c>
      <c r="G21" s="52">
        <v>-0.20245378411567522</v>
      </c>
      <c r="H21" s="52">
        <v>133.90363291792295</v>
      </c>
    </row>
    <row r="22" spans="1:8" ht="15" thickBot="1" x14ac:dyDescent="0.3">
      <c r="A22" s="51" t="s">
        <v>23</v>
      </c>
      <c r="B22" s="55" t="s">
        <v>24</v>
      </c>
      <c r="C22" s="52">
        <v>0.40038143091913042</v>
      </c>
      <c r="D22" s="52">
        <v>2.7891068122145826</v>
      </c>
      <c r="E22" s="52">
        <v>13.786936005285181</v>
      </c>
      <c r="F22" s="52">
        <v>-3.8241152042285975</v>
      </c>
      <c r="G22" s="52">
        <v>-6.6180977154315954</v>
      </c>
      <c r="H22" s="52">
        <v>101.61021522645228</v>
      </c>
    </row>
    <row r="23" spans="1:8" ht="15" thickBot="1" x14ac:dyDescent="0.3">
      <c r="A23" s="51" t="s">
        <v>25</v>
      </c>
      <c r="B23" s="55" t="s">
        <v>26</v>
      </c>
      <c r="C23" s="52">
        <v>0.21729646100574451</v>
      </c>
      <c r="D23" s="52">
        <v>-2.5481135210681716</v>
      </c>
      <c r="E23" s="52">
        <v>0.27675848537172504</v>
      </c>
      <c r="F23" s="52">
        <v>-2.1343956931303478</v>
      </c>
      <c r="G23" s="52">
        <v>-1.2764727569350729</v>
      </c>
      <c r="H23" s="52">
        <v>101.69344894652683</v>
      </c>
    </row>
    <row r="24" spans="1:8" ht="15" thickBot="1" x14ac:dyDescent="0.3">
      <c r="A24" s="51" t="s">
        <v>27</v>
      </c>
      <c r="B24" s="55" t="s">
        <v>28</v>
      </c>
      <c r="C24" s="52">
        <v>1.0874038780518802</v>
      </c>
      <c r="D24" s="52">
        <v>0.21978272192390008</v>
      </c>
      <c r="E24" s="52">
        <v>6.3611105517462105</v>
      </c>
      <c r="F24" s="52">
        <v>0.2359250787775535</v>
      </c>
      <c r="G24" s="52">
        <v>-0.23813658125170539</v>
      </c>
      <c r="H24" s="52">
        <v>99.006755418346501</v>
      </c>
    </row>
    <row r="25" spans="1:8" ht="15" thickBot="1" x14ac:dyDescent="0.3">
      <c r="A25" s="51" t="s">
        <v>29</v>
      </c>
      <c r="B25" s="55" t="s">
        <v>30</v>
      </c>
      <c r="C25" s="52">
        <v>174.36656012530045</v>
      </c>
      <c r="D25" s="52">
        <v>-1.9380747964791566E-2</v>
      </c>
      <c r="E25" s="52">
        <v>5.7823140262795514</v>
      </c>
      <c r="F25" s="52">
        <v>-3.3800094263842371</v>
      </c>
      <c r="G25" s="52">
        <v>0</v>
      </c>
      <c r="H25" s="52">
        <v>61.163691690842015</v>
      </c>
    </row>
    <row r="26" spans="1:8" ht="15" thickBot="1" x14ac:dyDescent="0.3">
      <c r="A26" s="51" t="s">
        <v>31</v>
      </c>
      <c r="B26" s="55" t="s">
        <v>32</v>
      </c>
      <c r="C26" s="52">
        <v>1.0097617450220249</v>
      </c>
      <c r="D26" s="52">
        <v>12.150438241153367</v>
      </c>
      <c r="E26" s="52">
        <v>53.230652881387464</v>
      </c>
      <c r="F26" s="52">
        <v>10.577310304163808</v>
      </c>
      <c r="G26" s="52">
        <v>-4.4871794871794872</v>
      </c>
      <c r="H26" s="52">
        <v>97.536997743458997</v>
      </c>
    </row>
    <row r="27" spans="1:8" ht="15" thickBot="1" x14ac:dyDescent="0.3">
      <c r="A27" s="51" t="s">
        <v>33</v>
      </c>
      <c r="B27" s="55" t="s">
        <v>34</v>
      </c>
      <c r="C27" s="52">
        <v>0.10376881690754398</v>
      </c>
      <c r="D27" s="52">
        <v>-0.54194277795853596</v>
      </c>
      <c r="E27" s="52">
        <v>2.3607614176159976E-3</v>
      </c>
      <c r="F27" s="52">
        <v>-5.6543192649335328E-2</v>
      </c>
      <c r="G27" s="52">
        <v>0</v>
      </c>
      <c r="H27" s="52">
        <v>100.08632260744466</v>
      </c>
    </row>
    <row r="28" spans="1:8" ht="15" thickBot="1" x14ac:dyDescent="0.3">
      <c r="A28" s="51" t="s">
        <v>35</v>
      </c>
      <c r="B28" s="55" t="s">
        <v>36</v>
      </c>
      <c r="C28" s="52">
        <v>2.6209397603227096</v>
      </c>
      <c r="D28" s="52">
        <v>-3.6314329449736649</v>
      </c>
      <c r="E28" s="52">
        <v>100.56510413649629</v>
      </c>
      <c r="F28" s="52">
        <v>-10.620330649751706</v>
      </c>
      <c r="G28" s="52">
        <v>-4.7463191703611685</v>
      </c>
      <c r="H28" s="52">
        <v>102.35008855147069</v>
      </c>
    </row>
    <row r="29" spans="1:8" ht="15" thickBot="1" x14ac:dyDescent="0.3">
      <c r="A29" s="51" t="s">
        <v>37</v>
      </c>
      <c r="B29" s="55" t="s">
        <v>38</v>
      </c>
      <c r="C29" s="52">
        <v>1.7009868330920566</v>
      </c>
      <c r="D29" s="52">
        <v>-0.32745469389105514</v>
      </c>
      <c r="E29" s="52">
        <v>0.90097998711740046</v>
      </c>
      <c r="F29" s="52">
        <v>-1.5884281169829904</v>
      </c>
      <c r="G29" s="52">
        <v>-4.1666666666666661</v>
      </c>
      <c r="H29" s="52">
        <v>100.39710702924575</v>
      </c>
    </row>
    <row r="30" spans="1:8" ht="15" thickBot="1" x14ac:dyDescent="0.3">
      <c r="A30" s="51" t="s">
        <v>39</v>
      </c>
      <c r="B30" s="55" t="s">
        <v>40</v>
      </c>
      <c r="C30" s="52">
        <v>0.65377847053020288</v>
      </c>
      <c r="D30" s="52">
        <v>-5.0528258362168399E-2</v>
      </c>
      <c r="E30" s="52">
        <v>4.7590085671456728E-2</v>
      </c>
      <c r="F30" s="52">
        <v>-3.3050987558958432E-2</v>
      </c>
      <c r="G30" s="52">
        <v>0</v>
      </c>
      <c r="H30" s="52">
        <v>100.00595704704337</v>
      </c>
    </row>
    <row r="31" spans="1:8" ht="15" thickBot="1" x14ac:dyDescent="0.3">
      <c r="A31" s="51" t="s">
        <v>41</v>
      </c>
      <c r="B31" s="55" t="s">
        <v>42</v>
      </c>
      <c r="C31" s="52">
        <v>4.5902932653334307</v>
      </c>
      <c r="D31" s="52">
        <v>0.64910058460588516</v>
      </c>
      <c r="E31" s="52">
        <v>164.19526512096468</v>
      </c>
      <c r="F31" s="52">
        <v>2.6229327949195835</v>
      </c>
      <c r="G31" s="52">
        <v>-8.9246112742096866</v>
      </c>
      <c r="H31" s="52">
        <v>96.418104083626957</v>
      </c>
    </row>
    <row r="32" spans="1:8" ht="15" thickBot="1" x14ac:dyDescent="0.3">
      <c r="A32" s="51" t="s">
        <v>43</v>
      </c>
      <c r="B32" s="55" t="s">
        <v>44</v>
      </c>
      <c r="C32" s="52">
        <v>0.46988979743120646</v>
      </c>
      <c r="D32" s="52">
        <v>-0.65910240597690939</v>
      </c>
      <c r="E32" s="52">
        <v>1.0443216023749264</v>
      </c>
      <c r="F32" s="52">
        <v>-0.30755310438310557</v>
      </c>
      <c r="G32" s="52">
        <v>1.556980093653368</v>
      </c>
      <c r="H32" s="52">
        <v>100.37545646475139</v>
      </c>
    </row>
    <row r="33" spans="1:8" ht="15" thickBot="1" x14ac:dyDescent="0.3">
      <c r="A33" s="51" t="s">
        <v>45</v>
      </c>
      <c r="B33" s="55" t="s">
        <v>46</v>
      </c>
      <c r="C33" s="52">
        <v>0.23500992118542099</v>
      </c>
      <c r="D33" s="52">
        <v>-6.0853460754750739E-2</v>
      </c>
      <c r="E33" s="52">
        <v>3.5702965083457121</v>
      </c>
      <c r="F33" s="52">
        <v>-2.4896178901978202E-2</v>
      </c>
      <c r="G33" s="52">
        <v>-0.55141096334739426</v>
      </c>
      <c r="H33" s="52">
        <v>100.60096293630799</v>
      </c>
    </row>
    <row r="34" spans="1:8" ht="15" thickBot="1" x14ac:dyDescent="0.3">
      <c r="A34" s="51" t="s">
        <v>47</v>
      </c>
      <c r="B34" s="55" t="s">
        <v>48</v>
      </c>
      <c r="C34" s="52">
        <v>64.917481116557084</v>
      </c>
      <c r="D34" s="52">
        <v>-0.28536970036632819</v>
      </c>
      <c r="E34" s="52">
        <v>2.9020273303032087</v>
      </c>
      <c r="F34" s="52">
        <v>-18.578499543247787</v>
      </c>
      <c r="G34" s="52">
        <v>0</v>
      </c>
      <c r="H34" s="52">
        <v>133.30707451847877</v>
      </c>
    </row>
    <row r="35" spans="1:8" ht="15" thickBot="1" x14ac:dyDescent="0.3">
      <c r="A35" s="51" t="s">
        <v>49</v>
      </c>
      <c r="B35" s="55" t="s">
        <v>50</v>
      </c>
      <c r="C35" s="52">
        <v>10.429542895784353</v>
      </c>
      <c r="D35" s="52">
        <v>0.23214025523762738</v>
      </c>
      <c r="E35" s="52">
        <v>0.17759747582913007</v>
      </c>
      <c r="F35" s="52">
        <v>2.4155093801986811</v>
      </c>
      <c r="G35" s="52">
        <v>0</v>
      </c>
      <c r="H35" s="52">
        <v>14.46617718681938</v>
      </c>
    </row>
    <row r="36" spans="1:8" ht="15" thickBot="1" x14ac:dyDescent="0.3">
      <c r="A36" s="51" t="s">
        <v>51</v>
      </c>
      <c r="B36" s="55" t="s">
        <v>52</v>
      </c>
      <c r="C36" s="52">
        <v>6.4795999378223206</v>
      </c>
      <c r="D36" s="52">
        <v>-7.8917054821248181E-2</v>
      </c>
      <c r="E36" s="52">
        <v>15.321482578948364</v>
      </c>
      <c r="F36" s="52">
        <v>-0.56484970640490006</v>
      </c>
      <c r="G36" s="52">
        <v>-0.45248868778280965</v>
      </c>
      <c r="H36" s="52">
        <v>94.731897235299925</v>
      </c>
    </row>
    <row r="37" spans="1:8" ht="15" thickBot="1" x14ac:dyDescent="0.3">
      <c r="A37" s="51" t="s">
        <v>53</v>
      </c>
      <c r="B37" s="55" t="s">
        <v>54</v>
      </c>
      <c r="C37" s="52">
        <v>7.7321060598719686</v>
      </c>
      <c r="D37" s="52">
        <v>0.37939261125334917</v>
      </c>
      <c r="E37" s="52">
        <v>20.889316073223217</v>
      </c>
      <c r="F37" s="52">
        <v>2.8758847275273123</v>
      </c>
      <c r="G37" s="52">
        <v>-1.8669778296382875</v>
      </c>
      <c r="H37" s="52">
        <v>98.197789394214567</v>
      </c>
    </row>
    <row r="38" spans="1:8" ht="15" thickBot="1" x14ac:dyDescent="0.3">
      <c r="A38" s="51" t="s">
        <v>55</v>
      </c>
      <c r="B38" s="55" t="s">
        <v>56</v>
      </c>
      <c r="C38" s="52">
        <v>5.9207098955735473</v>
      </c>
      <c r="D38" s="52">
        <v>0.66827473216596445</v>
      </c>
      <c r="E38" s="52">
        <v>116.41100484283974</v>
      </c>
      <c r="F38" s="52">
        <v>4.148893550775945</v>
      </c>
      <c r="G38" s="52">
        <v>0.78781418545098258</v>
      </c>
      <c r="H38" s="52">
        <v>97.250120759469112</v>
      </c>
    </row>
    <row r="39" spans="1:8" ht="15" thickBot="1" x14ac:dyDescent="0.3">
      <c r="A39" s="51" t="s">
        <v>57</v>
      </c>
      <c r="B39" s="55" t="s">
        <v>58</v>
      </c>
      <c r="C39" s="52">
        <v>1.8683820212783742</v>
      </c>
      <c r="D39" s="52">
        <v>-0.45363960048514429</v>
      </c>
      <c r="E39" s="52">
        <v>105.02794349523559</v>
      </c>
      <c r="F39" s="52">
        <v>-1.0301060130289315</v>
      </c>
      <c r="G39" s="52">
        <v>-7.1722052710295765</v>
      </c>
      <c r="H39" s="52">
        <v>102.10530122038726</v>
      </c>
    </row>
    <row r="40" spans="1:8" ht="15" thickBot="1" x14ac:dyDescent="0.3">
      <c r="A40" s="51" t="s">
        <v>59</v>
      </c>
      <c r="B40" s="55" t="s">
        <v>60</v>
      </c>
      <c r="C40" s="52">
        <v>2.6361930964932605</v>
      </c>
      <c r="D40" s="52">
        <v>-0.5080694637437998</v>
      </c>
      <c r="E40" s="52">
        <v>0.40065283613511327</v>
      </c>
      <c r="F40" s="52">
        <v>-1.3720537632341765</v>
      </c>
      <c r="G40" s="52">
        <v>-0.87527352297593708</v>
      </c>
      <c r="H40" s="52">
        <v>102.46910152450855</v>
      </c>
    </row>
    <row r="41" spans="1:8" ht="15" thickBot="1" x14ac:dyDescent="0.3">
      <c r="A41" s="51" t="s">
        <v>61</v>
      </c>
      <c r="B41" s="55" t="s">
        <v>62</v>
      </c>
      <c r="C41" s="52">
        <v>1.6032959726146951</v>
      </c>
      <c r="D41" s="52">
        <v>3.2825807807190333</v>
      </c>
      <c r="E41" s="52">
        <v>0.45047611684797784</v>
      </c>
      <c r="F41" s="52">
        <v>5.0676315252772488</v>
      </c>
      <c r="G41" s="52">
        <v>-1.1086474501108647</v>
      </c>
      <c r="H41" s="52">
        <v>94.857410738142562</v>
      </c>
    </row>
    <row r="42" spans="1:8" ht="15" thickBot="1" x14ac:dyDescent="0.3">
      <c r="A42" s="51" t="s">
        <v>63</v>
      </c>
      <c r="B42" s="55" t="s">
        <v>64</v>
      </c>
      <c r="C42" s="52">
        <v>3.6096363614346414</v>
      </c>
      <c r="D42" s="52">
        <v>-5.0828311895177114</v>
      </c>
      <c r="E42" s="52">
        <v>12.136201329857318</v>
      </c>
      <c r="F42" s="52">
        <v>-23.671518997440746</v>
      </c>
      <c r="G42" s="52">
        <v>-50.471950470760376</v>
      </c>
      <c r="H42" s="52">
        <v>109.56245869541424</v>
      </c>
    </row>
    <row r="43" spans="1:8" ht="15" thickBot="1" x14ac:dyDescent="0.3">
      <c r="A43" s="51" t="s">
        <v>65</v>
      </c>
      <c r="B43" s="55" t="s">
        <v>66</v>
      </c>
      <c r="C43" s="52">
        <v>13.275715057825929</v>
      </c>
      <c r="D43" s="52">
        <v>3.361557453056041E-2</v>
      </c>
      <c r="E43" s="52">
        <v>1.8496676150232829</v>
      </c>
      <c r="F43" s="52">
        <v>1.1304638637179016</v>
      </c>
      <c r="G43" s="52">
        <v>2.3045529193594887</v>
      </c>
      <c r="H43" s="52">
        <v>92.234973953815299</v>
      </c>
    </row>
    <row r="44" spans="1:8" ht="14.4" customHeight="1" thickBot="1" x14ac:dyDescent="0.3">
      <c r="A44" s="51" t="s">
        <v>67</v>
      </c>
      <c r="B44" s="55" t="s">
        <v>68</v>
      </c>
      <c r="C44" s="52">
        <v>1.4377583425684781</v>
      </c>
      <c r="D44" s="52">
        <v>2.2181644070640529</v>
      </c>
      <c r="E44" s="52">
        <v>137.11872548889795</v>
      </c>
      <c r="F44" s="52">
        <v>3.1199781369038231</v>
      </c>
      <c r="G44" s="52">
        <v>0</v>
      </c>
      <c r="H44" s="52">
        <v>99.19947954235478</v>
      </c>
    </row>
    <row r="45" spans="1:8" ht="15" thickBot="1" x14ac:dyDescent="0.3">
      <c r="A45" s="51" t="s">
        <v>69</v>
      </c>
      <c r="B45" s="55" t="s">
        <v>70</v>
      </c>
      <c r="C45" s="52">
        <v>2.6038651097847261</v>
      </c>
      <c r="D45" s="52">
        <v>-1.2358926479786281</v>
      </c>
      <c r="E45" s="52">
        <v>9.3269457146905044</v>
      </c>
      <c r="F45" s="52">
        <v>-3.3251466340259483</v>
      </c>
      <c r="G45" s="52">
        <v>-2.0813623462630213</v>
      </c>
      <c r="H45" s="52">
        <v>101.90624217760954</v>
      </c>
    </row>
    <row r="46" spans="1:8" ht="15" thickBot="1" x14ac:dyDescent="0.3">
      <c r="A46" s="51" t="s">
        <v>71</v>
      </c>
      <c r="B46" s="55" t="s">
        <v>72</v>
      </c>
      <c r="C46" s="52">
        <v>1.1398528517038011</v>
      </c>
      <c r="D46" s="52">
        <v>-0.83493874190423445</v>
      </c>
      <c r="E46" s="52">
        <v>2.9945204205569409</v>
      </c>
      <c r="F46" s="52">
        <v>-1.1254933817691288</v>
      </c>
      <c r="G46" s="52">
        <v>-6.2352941176470544</v>
      </c>
      <c r="H46" s="52">
        <v>100.2103475235762</v>
      </c>
    </row>
    <row r="47" spans="1:8" ht="15" thickBot="1" x14ac:dyDescent="0.3">
      <c r="A47" s="51" t="s">
        <v>73</v>
      </c>
      <c r="B47" s="55" t="s">
        <v>74</v>
      </c>
      <c r="C47" s="52">
        <v>3.5522116998547117</v>
      </c>
      <c r="D47" s="52">
        <v>5.862251186328935</v>
      </c>
      <c r="E47" s="52">
        <v>26.444709297592905</v>
      </c>
      <c r="F47" s="52">
        <v>19.670805238131962</v>
      </c>
      <c r="G47" s="52">
        <v>0</v>
      </c>
      <c r="H47" s="52">
        <v>96.720498312729461</v>
      </c>
    </row>
    <row r="48" spans="1:8" ht="72" customHeight="1" thickBot="1" x14ac:dyDescent="0.3">
      <c r="A48" s="64" t="s">
        <v>75</v>
      </c>
      <c r="B48" s="64"/>
      <c r="C48" s="53" t="s">
        <v>76</v>
      </c>
      <c r="D48" s="53" t="s">
        <v>10</v>
      </c>
      <c r="E48" s="53" t="s">
        <v>11</v>
      </c>
      <c r="F48" s="53" t="s">
        <v>77</v>
      </c>
      <c r="G48" s="53" t="s">
        <v>13</v>
      </c>
      <c r="H48" s="53" t="s">
        <v>78</v>
      </c>
    </row>
    <row r="49" spans="1:8" ht="15" thickBot="1" x14ac:dyDescent="0.3">
      <c r="A49" s="66" t="s">
        <v>79</v>
      </c>
      <c r="B49" s="66"/>
      <c r="C49" s="54" t="s">
        <v>137</v>
      </c>
      <c r="D49" s="54" t="s">
        <v>177</v>
      </c>
      <c r="E49" s="54" t="s">
        <v>178</v>
      </c>
      <c r="F49" s="54" t="s">
        <v>179</v>
      </c>
      <c r="G49" s="54" t="s">
        <v>180</v>
      </c>
      <c r="H49" s="54" t="s">
        <v>181</v>
      </c>
    </row>
    <row r="50" spans="1:8" ht="15" thickBot="1" x14ac:dyDescent="0.3">
      <c r="A50" s="66"/>
      <c r="B50" s="66"/>
      <c r="C50" s="54" t="s">
        <v>153</v>
      </c>
      <c r="D50" s="54" t="s">
        <v>170</v>
      </c>
      <c r="E50" s="54" t="s">
        <v>182</v>
      </c>
      <c r="F50" s="54" t="s">
        <v>183</v>
      </c>
      <c r="G50" s="54" t="s">
        <v>184</v>
      </c>
      <c r="H50" s="54" t="s">
        <v>185</v>
      </c>
    </row>
    <row r="51" spans="1:8" ht="15" thickBot="1" x14ac:dyDescent="0.3">
      <c r="A51" s="66"/>
      <c r="B51" s="66"/>
      <c r="C51" s="54" t="s">
        <v>138</v>
      </c>
      <c r="D51" s="54" t="s">
        <v>186</v>
      </c>
      <c r="E51" s="54" t="s">
        <v>187</v>
      </c>
      <c r="F51" s="54" t="s">
        <v>174</v>
      </c>
      <c r="G51" s="54" t="s">
        <v>188</v>
      </c>
      <c r="H51" s="54" t="s">
        <v>189</v>
      </c>
    </row>
    <row r="52" spans="1:8" ht="15" thickBot="1" x14ac:dyDescent="0.3">
      <c r="A52" s="66"/>
      <c r="B52" s="66"/>
      <c r="C52" s="54" t="s">
        <v>151</v>
      </c>
      <c r="D52" s="54" t="s">
        <v>190</v>
      </c>
      <c r="E52" s="54" t="s">
        <v>190</v>
      </c>
      <c r="F52" s="54" t="s">
        <v>191</v>
      </c>
      <c r="G52" s="54" t="s">
        <v>192</v>
      </c>
      <c r="H52" s="54" t="s">
        <v>193</v>
      </c>
    </row>
    <row r="53" spans="1:8" ht="15" thickBot="1" x14ac:dyDescent="0.3">
      <c r="A53" s="66"/>
      <c r="B53" s="66"/>
      <c r="C53" s="54" t="s">
        <v>134</v>
      </c>
      <c r="D53" s="54" t="s">
        <v>194</v>
      </c>
      <c r="E53" s="54" t="s">
        <v>195</v>
      </c>
      <c r="F53" s="54" t="s">
        <v>196</v>
      </c>
      <c r="G53" s="54" t="s">
        <v>197</v>
      </c>
      <c r="H53" s="54" t="s">
        <v>198</v>
      </c>
    </row>
    <row r="54" spans="1:8" ht="15" thickBot="1" x14ac:dyDescent="0.3">
      <c r="A54" s="66"/>
      <c r="B54" s="66"/>
      <c r="C54" s="54" t="s">
        <v>133</v>
      </c>
      <c r="D54" s="54" t="s">
        <v>199</v>
      </c>
      <c r="E54" s="54" t="s">
        <v>200</v>
      </c>
      <c r="F54" s="54" t="s">
        <v>186</v>
      </c>
      <c r="G54" s="54" t="s">
        <v>201</v>
      </c>
      <c r="H54" s="54" t="s">
        <v>202</v>
      </c>
    </row>
    <row r="55" spans="1:8" ht="15" thickBot="1" x14ac:dyDescent="0.3">
      <c r="A55" s="66"/>
      <c r="B55" s="66"/>
      <c r="C55" s="54" t="s">
        <v>135</v>
      </c>
      <c r="D55" s="54" t="s">
        <v>203</v>
      </c>
      <c r="E55" s="54" t="s">
        <v>204</v>
      </c>
      <c r="F55" s="54" t="s">
        <v>167</v>
      </c>
      <c r="G55" s="54" t="s">
        <v>205</v>
      </c>
      <c r="H55" s="54" t="s">
        <v>206</v>
      </c>
    </row>
    <row r="56" spans="1:8" ht="15" thickBot="1" x14ac:dyDescent="0.3">
      <c r="A56" s="66"/>
      <c r="B56" s="66"/>
      <c r="C56" s="54" t="s">
        <v>147</v>
      </c>
      <c r="D56" s="54" t="s">
        <v>183</v>
      </c>
      <c r="E56" s="54" t="s">
        <v>207</v>
      </c>
      <c r="F56" s="54" t="s">
        <v>199</v>
      </c>
      <c r="G56" s="54" t="s">
        <v>208</v>
      </c>
      <c r="H56" s="54" t="s">
        <v>169</v>
      </c>
    </row>
    <row r="57" spans="1:8" ht="15" thickBot="1" x14ac:dyDescent="0.3">
      <c r="A57" s="66"/>
      <c r="B57" s="66"/>
      <c r="C57" s="54" t="s">
        <v>146</v>
      </c>
      <c r="D57" s="54" t="s">
        <v>209</v>
      </c>
      <c r="E57" s="54" t="s">
        <v>210</v>
      </c>
      <c r="F57" s="54" t="s">
        <v>211</v>
      </c>
      <c r="G57" s="54" t="s">
        <v>173</v>
      </c>
      <c r="H57" s="54" t="s">
        <v>212</v>
      </c>
    </row>
    <row r="58" spans="1:8" ht="15" thickBot="1" x14ac:dyDescent="0.3">
      <c r="A58" s="66"/>
      <c r="B58" s="66"/>
      <c r="C58" s="54" t="s">
        <v>144</v>
      </c>
      <c r="D58" s="54" t="s">
        <v>167</v>
      </c>
      <c r="E58" s="54" t="s">
        <v>213</v>
      </c>
      <c r="F58" s="54" t="s">
        <v>214</v>
      </c>
      <c r="G58" s="54" t="s">
        <v>215</v>
      </c>
      <c r="H58" s="54" t="s">
        <v>216</v>
      </c>
    </row>
    <row r="59" spans="1:8" ht="15" thickBot="1" x14ac:dyDescent="0.3">
      <c r="A59" s="66" t="s">
        <v>80</v>
      </c>
      <c r="B59" s="66"/>
      <c r="C59" s="54" t="s">
        <v>156</v>
      </c>
      <c r="D59" s="54" t="s">
        <v>217</v>
      </c>
      <c r="E59" s="54" t="s">
        <v>218</v>
      </c>
      <c r="F59" s="54" t="s">
        <v>165</v>
      </c>
      <c r="G59" s="54" t="s">
        <v>219</v>
      </c>
      <c r="H59" s="54" t="s">
        <v>220</v>
      </c>
    </row>
    <row r="60" spans="1:8" ht="15" thickBot="1" x14ac:dyDescent="0.3">
      <c r="A60" s="66"/>
      <c r="B60" s="66"/>
      <c r="C60" s="54" t="s">
        <v>154</v>
      </c>
      <c r="D60" s="54" t="s">
        <v>168</v>
      </c>
      <c r="E60" s="54" t="s">
        <v>221</v>
      </c>
      <c r="F60" s="54" t="s">
        <v>222</v>
      </c>
      <c r="G60" s="54" t="s">
        <v>223</v>
      </c>
      <c r="H60" s="54" t="s">
        <v>224</v>
      </c>
    </row>
    <row r="61" spans="1:8" ht="15" thickBot="1" x14ac:dyDescent="0.3">
      <c r="A61" s="66"/>
      <c r="B61" s="66"/>
      <c r="C61" s="54" t="s">
        <v>152</v>
      </c>
      <c r="D61" s="54" t="s">
        <v>225</v>
      </c>
      <c r="E61" s="54" t="s">
        <v>226</v>
      </c>
      <c r="F61" s="54" t="s">
        <v>227</v>
      </c>
      <c r="G61" s="54" t="s">
        <v>228</v>
      </c>
      <c r="H61" s="54" t="s">
        <v>171</v>
      </c>
    </row>
    <row r="62" spans="1:8" ht="15" thickBot="1" x14ac:dyDescent="0.3">
      <c r="A62" s="66"/>
      <c r="B62" s="66"/>
      <c r="C62" s="54" t="s">
        <v>140</v>
      </c>
      <c r="D62" s="54" t="s">
        <v>165</v>
      </c>
      <c r="E62" s="54" t="s">
        <v>156</v>
      </c>
      <c r="F62" s="54" t="s">
        <v>225</v>
      </c>
      <c r="G62" s="54" t="s">
        <v>229</v>
      </c>
      <c r="H62" s="54" t="s">
        <v>230</v>
      </c>
    </row>
    <row r="63" spans="1:8" ht="15" thickBot="1" x14ac:dyDescent="0.3">
      <c r="A63" s="66"/>
      <c r="B63" s="66"/>
      <c r="C63" s="54" t="s">
        <v>143</v>
      </c>
      <c r="D63" s="54" t="s">
        <v>231</v>
      </c>
      <c r="E63" s="54" t="s">
        <v>154</v>
      </c>
      <c r="F63" s="54" t="s">
        <v>212</v>
      </c>
      <c r="G63" s="54" t="s">
        <v>232</v>
      </c>
      <c r="H63" s="54" t="s">
        <v>175</v>
      </c>
    </row>
    <row r="64" spans="1:8" ht="15" thickBot="1" x14ac:dyDescent="0.3">
      <c r="A64" s="66"/>
      <c r="B64" s="66"/>
      <c r="C64" s="54" t="s">
        <v>139</v>
      </c>
      <c r="D64" s="54" t="s">
        <v>233</v>
      </c>
      <c r="E64" s="54" t="s">
        <v>152</v>
      </c>
      <c r="F64" s="54" t="s">
        <v>157</v>
      </c>
      <c r="G64" s="54" t="s">
        <v>166</v>
      </c>
      <c r="H64" s="54" t="s">
        <v>234</v>
      </c>
    </row>
    <row r="65" spans="1:12" ht="19.2" customHeight="1" thickBot="1" x14ac:dyDescent="0.3">
      <c r="A65" s="66"/>
      <c r="B65" s="66"/>
      <c r="C65" s="54" t="s">
        <v>136</v>
      </c>
      <c r="D65" s="54" t="s">
        <v>222</v>
      </c>
      <c r="E65" s="54" t="s">
        <v>140</v>
      </c>
      <c r="F65" s="54" t="s">
        <v>235</v>
      </c>
      <c r="G65" s="54" t="s">
        <v>236</v>
      </c>
      <c r="H65" s="54" t="s">
        <v>179</v>
      </c>
      <c r="L65" s="29" t="s">
        <v>81</v>
      </c>
    </row>
    <row r="66" spans="1:12" ht="15" thickBot="1" x14ac:dyDescent="0.3">
      <c r="A66" s="66"/>
      <c r="B66" s="66"/>
      <c r="C66" s="54" t="s">
        <v>132</v>
      </c>
      <c r="D66" s="54" t="s">
        <v>227</v>
      </c>
      <c r="E66" s="54" t="s">
        <v>143</v>
      </c>
      <c r="F66" s="54" t="s">
        <v>164</v>
      </c>
      <c r="G66" s="54" t="s">
        <v>186</v>
      </c>
      <c r="H66" s="54" t="s">
        <v>237</v>
      </c>
    </row>
    <row r="67" spans="1:12" ht="15" thickBot="1" x14ac:dyDescent="0.3">
      <c r="A67" s="66"/>
      <c r="B67" s="66"/>
      <c r="C67" s="54" t="s">
        <v>148</v>
      </c>
      <c r="D67" s="54" t="s">
        <v>172</v>
      </c>
      <c r="E67" s="54" t="s">
        <v>139</v>
      </c>
      <c r="F67" s="54" t="s">
        <v>162</v>
      </c>
      <c r="G67" s="54" t="s">
        <v>238</v>
      </c>
      <c r="H67" s="54" t="s">
        <v>239</v>
      </c>
    </row>
    <row r="68" spans="1:12" ht="15" thickBot="1" x14ac:dyDescent="0.3">
      <c r="A68" s="66"/>
      <c r="B68" s="66"/>
      <c r="C68" s="54" t="s">
        <v>105</v>
      </c>
      <c r="D68" s="54" t="s">
        <v>212</v>
      </c>
      <c r="E68" s="54" t="s">
        <v>136</v>
      </c>
      <c r="F68" s="54" t="s">
        <v>189</v>
      </c>
      <c r="G68" s="54" t="s">
        <v>240</v>
      </c>
      <c r="H68" s="54" t="s">
        <v>241</v>
      </c>
    </row>
    <row r="69" spans="1:12" ht="54.6" customHeight="1" thickBot="1" x14ac:dyDescent="0.3">
      <c r="A69" s="65" t="s">
        <v>141</v>
      </c>
      <c r="B69" s="65"/>
      <c r="C69" s="65"/>
      <c r="D69" s="65"/>
      <c r="E69" s="65"/>
      <c r="F69" s="65"/>
      <c r="G69" s="65"/>
      <c r="H69" s="65"/>
    </row>
    <row r="70" spans="1:12" x14ac:dyDescent="0.25">
      <c r="A70" s="63" t="s">
        <v>82</v>
      </c>
      <c r="B70" s="63"/>
      <c r="C70" s="63"/>
      <c r="D70" s="63"/>
      <c r="E70" s="63"/>
      <c r="F70" s="63"/>
      <c r="G70" s="63"/>
      <c r="H70" s="63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="85" zoomScaleNormal="85" workbookViewId="0">
      <selection activeCell="M8" sqref="M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7" t="s">
        <v>127</v>
      </c>
      <c r="B1" s="67"/>
      <c r="C1" s="67"/>
      <c r="D1" s="67"/>
      <c r="E1" s="67"/>
      <c r="F1" s="67"/>
      <c r="G1" s="67"/>
      <c r="H1" s="67"/>
    </row>
    <row r="2" spans="1:22" ht="18" customHeight="1" x14ac:dyDescent="0.25">
      <c r="A2" s="56" t="s">
        <v>83</v>
      </c>
      <c r="B2" s="56" t="s">
        <v>128</v>
      </c>
      <c r="C2" s="56" t="s">
        <v>129</v>
      </c>
      <c r="D2" s="57">
        <v>45329</v>
      </c>
      <c r="E2" s="57">
        <v>45330</v>
      </c>
      <c r="F2" s="57">
        <v>45341</v>
      </c>
      <c r="G2" s="57">
        <v>45342</v>
      </c>
      <c r="H2" s="57">
        <v>45343</v>
      </c>
    </row>
    <row r="3" spans="1:22" ht="24" customHeight="1" x14ac:dyDescent="0.25">
      <c r="A3" s="58">
        <v>688667</v>
      </c>
      <c r="B3" s="36" t="s">
        <v>157</v>
      </c>
      <c r="C3" s="37">
        <v>45322</v>
      </c>
      <c r="D3" s="38" t="s">
        <v>149</v>
      </c>
      <c r="E3" s="38" t="s">
        <v>150</v>
      </c>
      <c r="F3" s="38" t="s">
        <v>150</v>
      </c>
      <c r="G3" s="38" t="s">
        <v>149</v>
      </c>
      <c r="H3" s="38" t="s">
        <v>150</v>
      </c>
    </row>
    <row r="4" spans="1:22" ht="25.2" customHeight="1" x14ac:dyDescent="0.25">
      <c r="A4" s="58">
        <v>688701</v>
      </c>
      <c r="B4" s="36" t="s">
        <v>158</v>
      </c>
      <c r="C4" s="37">
        <v>45322</v>
      </c>
      <c r="D4" s="38" t="s">
        <v>149</v>
      </c>
      <c r="E4" s="38" t="s">
        <v>149</v>
      </c>
      <c r="F4" s="38" t="s">
        <v>149</v>
      </c>
      <c r="G4" s="38" t="s">
        <v>149</v>
      </c>
      <c r="H4" s="38" t="s">
        <v>150</v>
      </c>
    </row>
    <row r="5" spans="1:22" ht="25.95" customHeight="1" x14ac:dyDescent="0.25">
      <c r="A5" s="58">
        <v>688565</v>
      </c>
      <c r="B5" s="36" t="s">
        <v>159</v>
      </c>
      <c r="C5" s="37">
        <v>45322</v>
      </c>
      <c r="D5" s="38" t="s">
        <v>149</v>
      </c>
      <c r="E5" s="38" t="s">
        <v>149</v>
      </c>
      <c r="F5" s="38" t="s">
        <v>150</v>
      </c>
      <c r="G5" s="38" t="s">
        <v>149</v>
      </c>
      <c r="H5" s="38" t="s">
        <v>150</v>
      </c>
    </row>
    <row r="6" spans="1:22" ht="25.8" customHeight="1" x14ac:dyDescent="0.25">
      <c r="A6" s="31">
        <v>603167</v>
      </c>
      <c r="B6" s="32" t="s">
        <v>160</v>
      </c>
      <c r="C6" s="33">
        <v>45323</v>
      </c>
      <c r="D6" s="34" t="s">
        <v>149</v>
      </c>
      <c r="E6" s="35" t="s">
        <v>150</v>
      </c>
      <c r="F6" s="35" t="s">
        <v>149</v>
      </c>
      <c r="G6" s="35" t="s">
        <v>150</v>
      </c>
      <c r="H6" s="35" t="s">
        <v>149</v>
      </c>
    </row>
    <row r="7" spans="1:22" ht="25.2" customHeight="1" x14ac:dyDescent="0.25">
      <c r="A7" s="40">
        <v>300991</v>
      </c>
      <c r="B7" s="36" t="s">
        <v>161</v>
      </c>
      <c r="C7" s="37">
        <v>45324</v>
      </c>
      <c r="D7" s="39" t="s">
        <v>149</v>
      </c>
      <c r="E7" s="39" t="s">
        <v>149</v>
      </c>
      <c r="F7" s="39" t="s">
        <v>150</v>
      </c>
      <c r="G7" s="39" t="s">
        <v>150</v>
      </c>
      <c r="H7" s="38" t="s">
        <v>150</v>
      </c>
    </row>
    <row r="8" spans="1:22" ht="24.6" customHeight="1" x14ac:dyDescent="0.25">
      <c r="A8" s="40">
        <v>688159</v>
      </c>
      <c r="B8" s="36" t="s">
        <v>162</v>
      </c>
      <c r="C8" s="37">
        <v>45327</v>
      </c>
      <c r="D8" s="39" t="s">
        <v>150</v>
      </c>
      <c r="E8" s="39" t="s">
        <v>150</v>
      </c>
      <c r="F8" s="39" t="s">
        <v>149</v>
      </c>
      <c r="G8" s="39" t="s">
        <v>149</v>
      </c>
      <c r="H8" s="38" t="s">
        <v>149</v>
      </c>
    </row>
    <row r="9" spans="1:22" ht="25.2" customHeight="1" x14ac:dyDescent="0.25">
      <c r="A9" s="1">
        <v>688226</v>
      </c>
      <c r="B9" s="2" t="s">
        <v>163</v>
      </c>
      <c r="C9" s="3">
        <v>45330</v>
      </c>
      <c r="D9" s="4" t="s">
        <v>155</v>
      </c>
      <c r="E9" s="4" t="s">
        <v>149</v>
      </c>
      <c r="F9" s="4" t="s">
        <v>149</v>
      </c>
      <c r="G9" s="4" t="s">
        <v>150</v>
      </c>
      <c r="H9" s="4" t="s">
        <v>149</v>
      </c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5.8" customHeight="1" x14ac:dyDescent="0.25">
      <c r="A11" s="1"/>
      <c r="B11" s="2"/>
      <c r="C11" s="3"/>
      <c r="D11" s="4"/>
      <c r="E11" s="4"/>
      <c r="F11" s="4"/>
      <c r="G11" s="4"/>
      <c r="H11" s="4"/>
      <c r="V11" s="6"/>
    </row>
    <row r="12" spans="1:22" ht="27" customHeight="1" x14ac:dyDescent="0.25">
      <c r="A12" s="1" t="str">
        <f>IF(B12="","",VLOOKUP(B12,N:O,2,0))</f>
        <v/>
      </c>
      <c r="B12" s="2"/>
      <c r="C12" s="3"/>
      <c r="D12" s="5" t="str">
        <f>IF($C12="","",IF($C12&lt;=D$2,VLOOKUP($B12,$W:$AB,2,0),""))</f>
        <v/>
      </c>
      <c r="E12" s="5" t="str">
        <f>IF($C12="","",IF($C12&lt;=E$2,VLOOKUP($B12,$W:$AB,3,0),""))</f>
        <v/>
      </c>
      <c r="F12" s="5" t="str">
        <f>IF($C12="","",IF($C12&lt;=F$2,VLOOKUP($B12,$W:$AB,4,0),""))</f>
        <v/>
      </c>
      <c r="G12" s="5" t="str">
        <f>IF($C12="","",IF($C12&lt;=G$2,VLOOKUP($B12,$W:$AB,5,0),""))</f>
        <v/>
      </c>
      <c r="H12" s="5" t="str">
        <f>IF($C12="","",IF($C12&lt;=H$2,VLOOKUP($B12,$W:$AB,6,0),""))</f>
        <v/>
      </c>
    </row>
    <row r="13" spans="1:22" x14ac:dyDescent="0.25">
      <c r="A13" t="s">
        <v>130</v>
      </c>
    </row>
    <row r="14" spans="1:22" x14ac:dyDescent="0.25">
      <c r="A14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2024-02-28T00:47:04Z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