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6DB7A1B7-A0FF-484F-B97E-C8D52BBFB30E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" i="2" l="1"/>
  <c r="D12" i="2"/>
  <c r="E12" i="2"/>
  <c r="F12" i="2"/>
  <c r="G12" i="2"/>
  <c r="H12" i="2"/>
</calcChain>
</file>

<file path=xl/sharedStrings.xml><?xml version="1.0" encoding="utf-8"?>
<sst xmlns="http://schemas.openxmlformats.org/spreadsheetml/2006/main" count="318" uniqueCount="243">
  <si>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</si>
  <si>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</si>
  <si>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</si>
  <si>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</si>
  <si>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</si>
  <si>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</si>
  <si>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</si>
  <si>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</si>
  <si>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</si>
  <si>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</si>
  <si>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</si>
  <si>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</si>
  <si>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</si>
  <si>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</si>
  <si>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</si>
  <si>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</si>
  <si>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</si>
  <si>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</si>
  <si>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</si>
  <si>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</si>
  <si>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</si>
  <si>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</si>
  <si>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</si>
  <si>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</si>
  <si>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</si>
  <si>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</si>
  <si>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</si>
  <si>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</si>
  <si>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</si>
  <si>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</si>
  <si>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</si>
  <si>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</si>
  <si>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</si>
  <si>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</si>
  <si>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</si>
  <si>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</si>
  <si>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</si>
  <si>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</si>
  <si>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</si>
  <si>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</si>
  <si>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</si>
  <si>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</si>
  <si>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</si>
  <si>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</si>
  <si>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</si>
  <si>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</si>
  <si>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</si>
  <si>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</si>
  <si>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</si>
  <si>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</si>
  <si>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</si>
  <si>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</si>
  <si>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</si>
  <si>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</si>
  <si>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</si>
  <si>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</si>
  <si>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</si>
  <si>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</si>
  <si>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</si>
  <si>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</si>
  <si>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</si>
  <si>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</si>
  <si>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</si>
  <si>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</si>
  <si>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</si>
  <si>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</si>
  <si>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</si>
  <si>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</si>
  <si>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</si>
  <si>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</si>
  <si>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</si>
  <si>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</si>
  <si>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</si>
  <si>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</si>
  <si>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</si>
  <si>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</si>
  <si>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</si>
  <si>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</si>
  <si>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</si>
  <si>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</si>
  <si>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</si>
  <si>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</si>
  <si>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</si>
  <si>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</si>
  <si>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</si>
  <si>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</si>
  <si>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</si>
  <si>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</si>
  <si>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</si>
  <si>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</si>
  <si>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</si>
  <si>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</si>
  <si>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</si>
  <si>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</si>
  <si>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</si>
  <si>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</si>
  <si>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</si>
  <si>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</si>
  <si>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</si>
  <si>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</si>
  <si>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</si>
  <si>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</si>
  <si>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</si>
  <si>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</si>
  <si>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</si>
  <si>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</si>
  <si>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</si>
  <si>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</si>
  <si>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</si>
  <si>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</si>
  <si>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</si>
  <si>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</si>
  <si>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</si>
  <si>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</si>
  <si>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</si>
  <si>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</si>
  <si>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</si>
  <si>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</si>
  <si>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</si>
  <si>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</si>
  <si>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</si>
  <si>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</si>
  <si>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</si>
  <si>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</si>
  <si>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</si>
  <si>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</si>
  <si>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</si>
  <si>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</si>
  <si>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</si>
  <si>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</si>
  <si>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</si>
  <si>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</si>
  <si>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</si>
  <si>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</si>
  <si>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</si>
  <si>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</si>
  <si>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</si>
  <si>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</si>
  <si>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</si>
  <si>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</si>
  <si>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</si>
  <si>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</si>
  <si>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</si>
  <si>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</si>
  <si>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</si>
  <si>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</si>
  <si>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</si>
  <si>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</si>
  <si>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</si>
  <si>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+</t>
  </si>
  <si>
    <t>-</t>
  </si>
  <si>
    <t>嘉凯城</t>
  </si>
  <si>
    <t>鸿达兴业</t>
  </si>
  <si>
    <t>搜于特</t>
  </si>
  <si>
    <t>步步高</t>
  </si>
  <si>
    <t/>
  </si>
  <si>
    <t>天喻信息</t>
  </si>
  <si>
    <t>森鹰窗业</t>
  </si>
  <si>
    <t>菱电电控</t>
  </si>
  <si>
    <t>卓锦股份</t>
  </si>
  <si>
    <t>力源科技</t>
  </si>
  <si>
    <t>渤海轮渡</t>
  </si>
  <si>
    <t>创益通</t>
  </si>
  <si>
    <t>有方科技</t>
  </si>
  <si>
    <t>南极光</t>
  </si>
  <si>
    <t>皖仪科技</t>
  </si>
  <si>
    <t>采纳股份</t>
  </si>
  <si>
    <t>峰岹科技</t>
  </si>
  <si>
    <t>凡拓数创</t>
  </si>
  <si>
    <t>康为世纪</t>
  </si>
  <si>
    <t>蓝盾光电</t>
  </si>
  <si>
    <t>睿昂基因</t>
  </si>
  <si>
    <t>克来机电</t>
  </si>
  <si>
    <t>融资融券市场交易数据统计(2024-02-08)</t>
  </si>
  <si>
    <t>威胜信息</t>
  </si>
  <si>
    <t>银龙股份</t>
  </si>
  <si>
    <t>宁波色母</t>
  </si>
  <si>
    <t>兰花科创</t>
  </si>
  <si>
    <t>星光农机</t>
  </si>
  <si>
    <t>中科微至</t>
  </si>
  <si>
    <t>财达证券</t>
  </si>
  <si>
    <t>大理药业</t>
  </si>
  <si>
    <t>威腾电气</t>
  </si>
  <si>
    <t>阳光照明</t>
  </si>
  <si>
    <t>天马科技</t>
  </si>
  <si>
    <t>盟科药业</t>
  </si>
  <si>
    <t>硕世生物</t>
  </si>
  <si>
    <t>恒泰艾普</t>
  </si>
  <si>
    <t>山推股份</t>
  </si>
  <si>
    <t>三钢闽光</t>
  </si>
  <si>
    <t>中贝通信</t>
  </si>
  <si>
    <t>万德斯</t>
  </si>
  <si>
    <t>天顺风能</t>
  </si>
  <si>
    <t>景业智能</t>
  </si>
  <si>
    <t>丰林集团</t>
  </si>
  <si>
    <t>维海德</t>
  </si>
  <si>
    <t>帕瓦股份</t>
  </si>
  <si>
    <t>陕鼓动力</t>
  </si>
  <si>
    <t>国力股份</t>
  </si>
  <si>
    <t>安联锐视</t>
  </si>
  <si>
    <t>金科环境</t>
  </si>
  <si>
    <t>东北证券</t>
  </si>
  <si>
    <t>仕佳光子</t>
  </si>
  <si>
    <t>迪哲医药</t>
  </si>
  <si>
    <t>密封科技</t>
  </si>
  <si>
    <t>石英股份</t>
  </si>
  <si>
    <t>合纵科技</t>
  </si>
  <si>
    <t>中复神鹰</t>
  </si>
  <si>
    <t>华恒生物</t>
  </si>
  <si>
    <t>五洲医疗</t>
  </si>
  <si>
    <t>银河微电</t>
  </si>
  <si>
    <t>新钢股份</t>
  </si>
  <si>
    <t>骏成科技</t>
  </si>
  <si>
    <t>迈信林</t>
  </si>
  <si>
    <t>碧水源</t>
  </si>
  <si>
    <t>杭华股份</t>
  </si>
  <si>
    <t>中控技术</t>
  </si>
  <si>
    <t>华明装备</t>
  </si>
  <si>
    <t>汇金科技</t>
  </si>
  <si>
    <t>美尔雅</t>
  </si>
  <si>
    <t>航天动力</t>
  </si>
  <si>
    <t>嘉益股份</t>
  </si>
  <si>
    <t>欢乐家</t>
  </si>
  <si>
    <t>山鹰国际</t>
  </si>
  <si>
    <t>安集科技</t>
  </si>
  <si>
    <t>江铃汽车</t>
  </si>
  <si>
    <t>雷尔伟</t>
  </si>
  <si>
    <t>普利特</t>
  </si>
  <si>
    <t>科士达</t>
  </si>
  <si>
    <t>唯捷创芯</t>
  </si>
  <si>
    <t>高铁电气</t>
  </si>
  <si>
    <t>逸豪新材</t>
  </si>
  <si>
    <t>三一重能</t>
  </si>
  <si>
    <t>百普赛斯</t>
  </si>
  <si>
    <t>聆达股份</t>
  </si>
  <si>
    <t>捷邦科技</t>
  </si>
  <si>
    <t>龙源电力</t>
  </si>
  <si>
    <t>华峰铝业</t>
  </si>
  <si>
    <t>卡倍亿</t>
  </si>
  <si>
    <t>大富科技</t>
  </si>
  <si>
    <t>九鼎投资</t>
  </si>
  <si>
    <t>苏泊尔</t>
  </si>
  <si>
    <t>中洲特材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</si>
</sst>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466164</xdr:rowOff>
    </xdr:from>
    <xdr:to>
      <xdr:col>8</xdr:col>
      <xdr:colOff>8965</xdr:colOff>
      <xdr:row>9</xdr:row>
      <xdr:rowOff>376516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E9C4E22-4E00-A74C-4FC2-E3F4DC5E82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11"/>
          <a:ext cx="7969624" cy="382792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340657</xdr:rowOff>
    </xdr:from>
    <xdr:to>
      <xdr:col>8</xdr:col>
      <xdr:colOff>8965</xdr:colOff>
      <xdr:row>16</xdr:row>
      <xdr:rowOff>17928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0C24179A-1D40-6EF3-B18D-C5C79CCED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14681"/>
          <a:ext cx="7969624" cy="43927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zoomScale="85" zoomScaleNormal="85" workbookViewId="0">
      <selection activeCell="K16" sqref="K16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59" t="s">
        <v>173</v>
      </c>
      <c r="B1" s="59"/>
      <c r="C1" s="59"/>
      <c r="D1" s="59"/>
      <c r="E1" s="59"/>
      <c r="F1" s="59"/>
      <c r="G1" s="59"/>
      <c r="H1" s="59"/>
    </row>
    <row r="2" spans="1:22" ht="3.6" customHeight="1" thickTop="1" thickBot="1" x14ac:dyDescent="0.3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3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14211.168157620001</v>
      </c>
      <c r="C4" s="45">
        <v>13741.76000554</v>
      </c>
      <c r="D4" s="45">
        <v>459.37393486000002</v>
      </c>
      <c r="E4" s="45">
        <v>658.28001075999998</v>
      </c>
      <c r="F4" s="45">
        <v>-227.16621918999954</v>
      </c>
      <c r="G4" s="46">
        <v>-12.194330492182882</v>
      </c>
      <c r="H4" s="46">
        <v>-11.097689000379486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2.7819451680001483</v>
      </c>
      <c r="D19" s="52">
        <v>-8.6054564388655521</v>
      </c>
      <c r="E19" s="52">
        <v>234596.11719094423</v>
      </c>
      <c r="F19" s="52">
        <v>-24.129181542036413</v>
      </c>
      <c r="G19" s="52">
        <v>54.084875170268056</v>
      </c>
      <c r="H19" s="52">
        <v>119.31483532007756</v>
      </c>
    </row>
    <row r="20" spans="1:8" ht="15" thickBot="1" x14ac:dyDescent="0.3">
      <c r="A20" s="51" t="s">
        <v>19</v>
      </c>
      <c r="B20" s="55" t="s">
        <v>20</v>
      </c>
      <c r="C20" s="52">
        <v>1.1230086500463925</v>
      </c>
      <c r="D20" s="52">
        <v>-1.756662816701603</v>
      </c>
      <c r="E20" s="52">
        <v>2.4228402166796115</v>
      </c>
      <c r="F20" s="52">
        <v>-1.7701798091402912</v>
      </c>
      <c r="G20" s="52">
        <v>26.701125494349071</v>
      </c>
      <c r="H20" s="52">
        <v>102.14008634856752</v>
      </c>
    </row>
    <row r="21" spans="1:8" ht="15" thickBot="1" x14ac:dyDescent="0.3">
      <c r="A21" s="51" t="s">
        <v>21</v>
      </c>
      <c r="B21" s="55" t="s">
        <v>22</v>
      </c>
      <c r="C21" s="52">
        <v>57.917108358269445</v>
      </c>
      <c r="D21" s="52">
        <v>-4.6984722912288543E-2</v>
      </c>
      <c r="E21" s="52">
        <v>3.5011242048893512</v>
      </c>
      <c r="F21" s="52">
        <v>-2.7169428022251112</v>
      </c>
      <c r="G21" s="52">
        <v>1.0471204188481675</v>
      </c>
      <c r="H21" s="52">
        <v>97.43248905189725</v>
      </c>
    </row>
    <row r="22" spans="1:8" ht="15" thickBot="1" x14ac:dyDescent="0.3">
      <c r="A22" s="51" t="s">
        <v>23</v>
      </c>
      <c r="B22" s="55" t="s">
        <v>24</v>
      </c>
      <c r="C22" s="52">
        <v>0.88157529316560801</v>
      </c>
      <c r="D22" s="52">
        <v>2.4385328340664971</v>
      </c>
      <c r="E22" s="52">
        <v>24.754319376805174</v>
      </c>
      <c r="F22" s="52">
        <v>7.866443637050974</v>
      </c>
      <c r="G22" s="52">
        <v>4.5482977333606227</v>
      </c>
      <c r="H22" s="52">
        <v>87.941865682063309</v>
      </c>
    </row>
    <row r="23" spans="1:8" ht="15" thickBot="1" x14ac:dyDescent="0.3">
      <c r="A23" s="51" t="s">
        <v>25</v>
      </c>
      <c r="B23" s="55" t="s">
        <v>26</v>
      </c>
      <c r="C23" s="52">
        <v>0.23799923629687311</v>
      </c>
      <c r="D23" s="52">
        <v>-7.9557662928424406</v>
      </c>
      <c r="E23" s="52">
        <v>7.5285367320613958E-2</v>
      </c>
      <c r="F23" s="52">
        <v>-3.138032272218247</v>
      </c>
      <c r="G23" s="52">
        <v>-0.83957931878330183</v>
      </c>
      <c r="H23" s="52">
        <v>103.76900090409634</v>
      </c>
    </row>
    <row r="24" spans="1:8" ht="15" thickBot="1" x14ac:dyDescent="0.3">
      <c r="A24" s="51" t="s">
        <v>27</v>
      </c>
      <c r="B24" s="55" t="s">
        <v>28</v>
      </c>
      <c r="C24" s="52">
        <v>1.1260284046747535</v>
      </c>
      <c r="D24" s="52">
        <v>-1.8145439632506668</v>
      </c>
      <c r="E24" s="52">
        <v>8.8801490458446946</v>
      </c>
      <c r="F24" s="52">
        <v>2.6093755649303465</v>
      </c>
      <c r="G24" s="52">
        <v>80.721726360512903</v>
      </c>
      <c r="H24" s="52">
        <v>107.17578280355869</v>
      </c>
    </row>
    <row r="25" spans="1:8" ht="15" thickBot="1" x14ac:dyDescent="0.3">
      <c r="A25" s="51" t="s">
        <v>29</v>
      </c>
      <c r="B25" s="55" t="s">
        <v>30</v>
      </c>
      <c r="C25" s="52">
        <v>175.90670931564671</v>
      </c>
      <c r="D25" s="52">
        <v>-0.24732045040227299</v>
      </c>
      <c r="E25" s="52">
        <v>3.3908102898128059</v>
      </c>
      <c r="F25" s="52">
        <v>-43.613190916938031</v>
      </c>
      <c r="G25" s="52">
        <v>0</v>
      </c>
      <c r="H25" s="52">
        <v>211.72245739889337</v>
      </c>
    </row>
    <row r="26" spans="1:8" ht="15" thickBot="1" x14ac:dyDescent="0.3">
      <c r="A26" s="51" t="s">
        <v>31</v>
      </c>
      <c r="B26" s="55" t="s">
        <v>32</v>
      </c>
      <c r="C26" s="52">
        <v>0.98753508733811202</v>
      </c>
      <c r="D26" s="52">
        <v>-9.3207261636968113</v>
      </c>
      <c r="E26" s="52">
        <v>0.93421645314664492</v>
      </c>
      <c r="F26" s="52">
        <v>-10.323711972849464</v>
      </c>
      <c r="G26" s="52">
        <v>-2.0594965675057209</v>
      </c>
      <c r="H26" s="52">
        <v>105.11597282210096</v>
      </c>
    </row>
    <row r="27" spans="1:8" ht="15" thickBot="1" x14ac:dyDescent="0.3">
      <c r="A27" s="51" t="s">
        <v>33</v>
      </c>
      <c r="B27" s="55" t="s">
        <v>34</v>
      </c>
      <c r="C27" s="52">
        <v>0.10374949663077991</v>
      </c>
      <c r="D27" s="52">
        <v>-0.41777634908866346</v>
      </c>
      <c r="E27" s="52">
        <v>1.0514103768212209E-3</v>
      </c>
      <c r="F27" s="52">
        <v>-4.3525926950715513E-2</v>
      </c>
      <c r="G27" s="52">
        <v>0</v>
      </c>
      <c r="H27" s="52">
        <v>100.09684518746533</v>
      </c>
    </row>
    <row r="28" spans="1:8" ht="15" thickBot="1" x14ac:dyDescent="0.3">
      <c r="A28" s="51" t="s">
        <v>35</v>
      </c>
      <c r="B28" s="55" t="s">
        <v>36</v>
      </c>
      <c r="C28" s="52">
        <v>3.1046781324302524</v>
      </c>
      <c r="D28" s="52">
        <v>-3.9691884259812391</v>
      </c>
      <c r="E28" s="52">
        <v>164.40807909543145</v>
      </c>
      <c r="F28" s="52">
        <v>-13.258177868892723</v>
      </c>
      <c r="G28" s="52">
        <v>-3.0498543745883833</v>
      </c>
      <c r="H28" s="52">
        <v>104.02334705329089</v>
      </c>
    </row>
    <row r="29" spans="1:8" ht="15" thickBot="1" x14ac:dyDescent="0.3">
      <c r="A29" s="51" t="s">
        <v>37</v>
      </c>
      <c r="B29" s="55" t="s">
        <v>38</v>
      </c>
      <c r="C29" s="52">
        <v>1.8628989226430044</v>
      </c>
      <c r="D29" s="52">
        <v>-1.1232131991972059</v>
      </c>
      <c r="E29" s="52">
        <v>4.0437021909395767</v>
      </c>
      <c r="F29" s="52">
        <v>-5.0991221276197018</v>
      </c>
      <c r="G29" s="52">
        <v>-2.6075618867355748</v>
      </c>
      <c r="H29" s="52">
        <v>102.00650455721835</v>
      </c>
    </row>
    <row r="30" spans="1:8" ht="15" thickBot="1" x14ac:dyDescent="0.3">
      <c r="A30" s="51" t="s">
        <v>39</v>
      </c>
      <c r="B30" s="55" t="s">
        <v>40</v>
      </c>
      <c r="C30" s="52">
        <v>0.77540533302263948</v>
      </c>
      <c r="D30" s="52">
        <v>-7.5844198437935413</v>
      </c>
      <c r="E30" s="52">
        <v>3.9430733092731374E-2</v>
      </c>
      <c r="F30" s="52">
        <v>-6.3636451611512053</v>
      </c>
      <c r="G30" s="52">
        <v>0</v>
      </c>
      <c r="H30" s="52">
        <v>101.6325197394184</v>
      </c>
    </row>
    <row r="31" spans="1:8" ht="15" thickBot="1" x14ac:dyDescent="0.3">
      <c r="A31" s="51" t="s">
        <v>41</v>
      </c>
      <c r="B31" s="55" t="s">
        <v>42</v>
      </c>
      <c r="C31" s="52">
        <v>4.8399802595450208</v>
      </c>
      <c r="D31" s="52">
        <v>-1.4347087364887103</v>
      </c>
      <c r="E31" s="52">
        <v>183.59192348701285</v>
      </c>
      <c r="F31" s="52">
        <v>-5.9809509972549275</v>
      </c>
      <c r="G31" s="52">
        <v>27.980877073664566</v>
      </c>
      <c r="H31" s="52">
        <v>101.46836359794233</v>
      </c>
    </row>
    <row r="32" spans="1:8" ht="15" thickBot="1" x14ac:dyDescent="0.3">
      <c r="A32" s="51" t="s">
        <v>43</v>
      </c>
      <c r="B32" s="55" t="s">
        <v>44</v>
      </c>
      <c r="C32" s="52">
        <v>0.49421512212193847</v>
      </c>
      <c r="D32" s="52">
        <v>-2.4454994461204613</v>
      </c>
      <c r="E32" s="52">
        <v>0.82644213221637364</v>
      </c>
      <c r="F32" s="52">
        <v>-1.2042960324661138</v>
      </c>
      <c r="G32" s="52">
        <v>7.303126978565416</v>
      </c>
      <c r="H32" s="52">
        <v>102.33475192102256</v>
      </c>
    </row>
    <row r="33" spans="1:8" ht="15" thickBot="1" x14ac:dyDescent="0.3">
      <c r="A33" s="51" t="s">
        <v>45</v>
      </c>
      <c r="B33" s="55" t="s">
        <v>46</v>
      </c>
      <c r="C33" s="52">
        <v>0.20984983650220454</v>
      </c>
      <c r="D33" s="52">
        <v>-5.4536682268080092</v>
      </c>
      <c r="E33" s="52">
        <v>0.50716119422916384</v>
      </c>
      <c r="F33" s="52">
        <v>-1.1260220075829968</v>
      </c>
      <c r="G33" s="52">
        <v>4.0678554918067533</v>
      </c>
      <c r="H33" s="52">
        <v>97.182180059045322</v>
      </c>
    </row>
    <row r="34" spans="1:8" ht="15" thickBot="1" x14ac:dyDescent="0.3">
      <c r="A34" s="51" t="s">
        <v>47</v>
      </c>
      <c r="B34" s="55" t="s">
        <v>48</v>
      </c>
      <c r="C34" s="52">
        <v>69.92456219620145</v>
      </c>
      <c r="D34" s="52">
        <v>-2.5729438039997225E-2</v>
      </c>
      <c r="E34" s="52">
        <v>8.883418313655147</v>
      </c>
      <c r="F34" s="52">
        <v>-1.7995827130202227</v>
      </c>
      <c r="G34" s="52">
        <v>0</v>
      </c>
      <c r="H34" s="52">
        <v>98.26725893060626</v>
      </c>
    </row>
    <row r="35" spans="1:8" ht="15" thickBot="1" x14ac:dyDescent="0.3">
      <c r="A35" s="51" t="s">
        <v>49</v>
      </c>
      <c r="B35" s="55" t="s">
        <v>50</v>
      </c>
      <c r="C35" s="52">
        <v>9.9512575524701887</v>
      </c>
      <c r="D35" s="52">
        <v>4.2624070142864234E-2</v>
      </c>
      <c r="E35" s="52">
        <v>1.8827141895774592E-2</v>
      </c>
      <c r="F35" s="52">
        <v>0.42398238137856464</v>
      </c>
      <c r="G35" s="52">
        <v>0</v>
      </c>
      <c r="H35" s="52">
        <v>97.619312318786115</v>
      </c>
    </row>
    <row r="36" spans="1:8" ht="15" thickBot="1" x14ac:dyDescent="0.3">
      <c r="A36" s="51" t="s">
        <v>51</v>
      </c>
      <c r="B36" s="55" t="s">
        <v>52</v>
      </c>
      <c r="C36" s="52">
        <v>6.3840615652403985</v>
      </c>
      <c r="D36" s="52">
        <v>-0.56368800256654028</v>
      </c>
      <c r="E36" s="52">
        <v>6.0295418060100818</v>
      </c>
      <c r="F36" s="52">
        <v>-3.6908648521375054</v>
      </c>
      <c r="G36" s="52">
        <v>-0.62922614575506275</v>
      </c>
      <c r="H36" s="52">
        <v>103.90434436468627</v>
      </c>
    </row>
    <row r="37" spans="1:8" ht="15" thickBot="1" x14ac:dyDescent="0.3">
      <c r="A37" s="51" t="s">
        <v>53</v>
      </c>
      <c r="B37" s="55" t="s">
        <v>54</v>
      </c>
      <c r="C37" s="52">
        <v>7.8512388995991182</v>
      </c>
      <c r="D37" s="52">
        <v>-2.3372980393321656</v>
      </c>
      <c r="E37" s="52">
        <v>14.253816374131889</v>
      </c>
      <c r="F37" s="52">
        <v>11.511370350496028</v>
      </c>
      <c r="G37" s="52">
        <v>93.784449155751375</v>
      </c>
      <c r="H37" s="52">
        <v>13.454927743537041</v>
      </c>
    </row>
    <row r="38" spans="1:8" ht="15" thickBot="1" x14ac:dyDescent="0.3">
      <c r="A38" s="51" t="s">
        <v>55</v>
      </c>
      <c r="B38" s="55" t="s">
        <v>56</v>
      </c>
      <c r="C38" s="52">
        <v>6.1186253177898617</v>
      </c>
      <c r="D38" s="52">
        <v>-1.7279586255482733</v>
      </c>
      <c r="E38" s="52">
        <v>21.828138742519858</v>
      </c>
      <c r="F38" s="52">
        <v>-10.519837759535132</v>
      </c>
      <c r="G38" s="52">
        <v>4.6392842150296936</v>
      </c>
      <c r="H38" s="52">
        <v>84.668488013517802</v>
      </c>
    </row>
    <row r="39" spans="1:8" ht="15" thickBot="1" x14ac:dyDescent="0.3">
      <c r="A39" s="51" t="s">
        <v>57</v>
      </c>
      <c r="B39" s="55" t="s">
        <v>58</v>
      </c>
      <c r="C39" s="52">
        <v>1.9507846904469717</v>
      </c>
      <c r="D39" s="52">
        <v>3.3514928878495845E-2</v>
      </c>
      <c r="E39" s="52">
        <v>94.200692574262774</v>
      </c>
      <c r="F39" s="52">
        <v>0.55157611107237936</v>
      </c>
      <c r="G39" s="52">
        <v>14.948314965317474</v>
      </c>
      <c r="H39" s="52">
        <v>99.899225855022479</v>
      </c>
    </row>
    <row r="40" spans="1:8" ht="15" thickBot="1" x14ac:dyDescent="0.3">
      <c r="A40" s="51" t="s">
        <v>59</v>
      </c>
      <c r="B40" s="55" t="s">
        <v>60</v>
      </c>
      <c r="C40" s="52">
        <v>2.6108959138081445</v>
      </c>
      <c r="D40" s="52">
        <v>-3.8155918447961006</v>
      </c>
      <c r="E40" s="52">
        <v>0.56501112637526052</v>
      </c>
      <c r="F40" s="52">
        <v>-5.1094125076625474</v>
      </c>
      <c r="G40" s="52">
        <v>67.90360247606489</v>
      </c>
      <c r="H40" s="52">
        <v>144.26596974681848</v>
      </c>
    </row>
    <row r="41" spans="1:8" ht="15" thickBot="1" x14ac:dyDescent="0.3">
      <c r="A41" s="51" t="s">
        <v>61</v>
      </c>
      <c r="B41" s="55" t="s">
        <v>62</v>
      </c>
      <c r="C41" s="52">
        <v>1.552276371980734</v>
      </c>
      <c r="D41" s="52">
        <v>2.0726066118267803</v>
      </c>
      <c r="E41" s="52">
        <v>0.44657366664001363</v>
      </c>
      <c r="F41" s="52">
        <v>3.1067773919742074</v>
      </c>
      <c r="G41" s="52">
        <v>-1.8223234624145785</v>
      </c>
      <c r="H41" s="52">
        <v>98.110998587960395</v>
      </c>
    </row>
    <row r="42" spans="1:8" ht="15" thickBot="1" x14ac:dyDescent="0.3">
      <c r="A42" s="51" t="s">
        <v>63</v>
      </c>
      <c r="B42" s="55" t="s">
        <v>64</v>
      </c>
      <c r="C42" s="52">
        <v>4.0606207765884896</v>
      </c>
      <c r="D42" s="52">
        <v>-3.977179559879839</v>
      </c>
      <c r="E42" s="52">
        <v>11.435648525243518</v>
      </c>
      <c r="F42" s="52">
        <v>-16.905782338091846</v>
      </c>
      <c r="G42" s="52">
        <v>-0.52175779865257199</v>
      </c>
      <c r="H42" s="52">
        <v>108.58941585616672</v>
      </c>
    </row>
    <row r="43" spans="1:8" ht="15" thickBot="1" x14ac:dyDescent="0.3">
      <c r="A43" s="51" t="s">
        <v>65</v>
      </c>
      <c r="B43" s="55" t="s">
        <v>66</v>
      </c>
      <c r="C43" s="52">
        <v>12.803087154167775</v>
      </c>
      <c r="D43" s="52">
        <v>-0.13920820292018743</v>
      </c>
      <c r="E43" s="52">
        <v>1.5197800059805211</v>
      </c>
      <c r="F43" s="52">
        <v>0.2823978517882475</v>
      </c>
      <c r="G43" s="52">
        <v>7.3830118126902917</v>
      </c>
      <c r="H43" s="52">
        <v>100.21656974702059</v>
      </c>
    </row>
    <row r="44" spans="1:8" ht="14.4" customHeight="1" thickBot="1" x14ac:dyDescent="0.3">
      <c r="A44" s="51" t="s">
        <v>67</v>
      </c>
      <c r="B44" s="55" t="s">
        <v>68</v>
      </c>
      <c r="C44" s="52">
        <v>1.1637958677995224</v>
      </c>
      <c r="D44" s="52">
        <v>0.23766133413054294</v>
      </c>
      <c r="E44" s="52">
        <v>48.054809347495883</v>
      </c>
      <c r="F44" s="52">
        <v>0.27593349137992101</v>
      </c>
      <c r="G44" s="52">
        <v>0</v>
      </c>
      <c r="H44" s="52">
        <v>99.898896096630494</v>
      </c>
    </row>
    <row r="45" spans="1:8" ht="15" thickBot="1" x14ac:dyDescent="0.3">
      <c r="A45" s="51" t="s">
        <v>69</v>
      </c>
      <c r="B45" s="55" t="s">
        <v>70</v>
      </c>
      <c r="C45" s="52">
        <v>2.7962244246843913</v>
      </c>
      <c r="D45" s="52">
        <v>-2.7171313949922991</v>
      </c>
      <c r="E45" s="52">
        <v>5.3025441535578404</v>
      </c>
      <c r="F45" s="52">
        <v>-7.8079758081116895</v>
      </c>
      <c r="G45" s="52">
        <v>5.9522325119608095E-2</v>
      </c>
      <c r="H45" s="52">
        <v>104.99053000908694</v>
      </c>
    </row>
    <row r="46" spans="1:8" ht="15" thickBot="1" x14ac:dyDescent="0.3">
      <c r="A46" s="51" t="s">
        <v>71</v>
      </c>
      <c r="B46" s="55" t="s">
        <v>72</v>
      </c>
      <c r="C46" s="52">
        <v>1.3838753130282777</v>
      </c>
      <c r="D46" s="52">
        <v>-2.2114562002354754</v>
      </c>
      <c r="E46" s="52">
        <v>3.832732383941158</v>
      </c>
      <c r="F46" s="52">
        <v>-2.5549470118008344</v>
      </c>
      <c r="G46" s="52">
        <v>17.211519572820539</v>
      </c>
      <c r="H46" s="52">
        <v>100.86609623819845</v>
      </c>
    </row>
    <row r="47" spans="1:8" ht="15" thickBot="1" x14ac:dyDescent="0.3">
      <c r="A47" s="51" t="s">
        <v>73</v>
      </c>
      <c r="B47" s="55" t="s">
        <v>74</v>
      </c>
      <c r="C47" s="52">
        <v>3.2980561988344337</v>
      </c>
      <c r="D47" s="52">
        <v>-3.3177597230190412</v>
      </c>
      <c r="E47" s="52">
        <v>5.5684225992333651</v>
      </c>
      <c r="F47" s="52">
        <v>-11.317650469619263</v>
      </c>
      <c r="G47" s="52">
        <v>0</v>
      </c>
      <c r="H47" s="52">
        <v>104.98900514322757</v>
      </c>
    </row>
    <row r="48" spans="1:8" ht="72" customHeight="1" thickBot="1" x14ac:dyDescent="0.3">
      <c r="A48" s="64" t="s">
        <v>75</v>
      </c>
      <c r="B48" s="64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6" t="s">
        <v>79</v>
      </c>
      <c r="B49" s="66"/>
      <c r="C49" s="54" t="s">
        <v>137</v>
      </c>
      <c r="D49" s="54" t="s">
        <v>174</v>
      </c>
      <c r="E49" s="54" t="s">
        <v>175</v>
      </c>
      <c r="F49" s="54" t="s">
        <v>87</v>
      </c>
      <c r="G49" s="54" t="s">
        <v>176</v>
      </c>
      <c r="H49" s="54" t="s">
        <v>177</v>
      </c>
    </row>
    <row r="50" spans="1:8" ht="15" thickBot="1" x14ac:dyDescent="0.3">
      <c r="A50" s="66"/>
      <c r="B50" s="66"/>
      <c r="C50" s="54" t="s">
        <v>153</v>
      </c>
      <c r="D50" s="54" t="s">
        <v>87</v>
      </c>
      <c r="E50" s="54" t="s">
        <v>170</v>
      </c>
      <c r="F50" s="54" t="s">
        <v>178</v>
      </c>
      <c r="G50" s="54" t="s">
        <v>179</v>
      </c>
      <c r="H50" s="54" t="s">
        <v>180</v>
      </c>
    </row>
    <row r="51" spans="1:8" ht="15" thickBot="1" x14ac:dyDescent="0.3">
      <c r="A51" s="66"/>
      <c r="B51" s="66"/>
      <c r="C51" s="54" t="s">
        <v>138</v>
      </c>
      <c r="D51" s="54" t="s">
        <v>181</v>
      </c>
      <c r="E51" s="54" t="s">
        <v>164</v>
      </c>
      <c r="F51" s="54" t="s">
        <v>182</v>
      </c>
      <c r="G51" s="54" t="s">
        <v>183</v>
      </c>
      <c r="H51" s="54" t="s">
        <v>184</v>
      </c>
    </row>
    <row r="52" spans="1:8" ht="15" thickBot="1" x14ac:dyDescent="0.3">
      <c r="A52" s="66"/>
      <c r="B52" s="66"/>
      <c r="C52" s="54" t="s">
        <v>151</v>
      </c>
      <c r="D52" s="54" t="s">
        <v>185</v>
      </c>
      <c r="E52" s="54" t="s">
        <v>186</v>
      </c>
      <c r="F52" s="54" t="s">
        <v>166</v>
      </c>
      <c r="G52" s="54" t="s">
        <v>187</v>
      </c>
      <c r="H52" s="54" t="s">
        <v>188</v>
      </c>
    </row>
    <row r="53" spans="1:8" ht="15" thickBot="1" x14ac:dyDescent="0.3">
      <c r="A53" s="66"/>
      <c r="B53" s="66"/>
      <c r="C53" s="54" t="s">
        <v>134</v>
      </c>
      <c r="D53" s="54" t="s">
        <v>166</v>
      </c>
      <c r="E53" s="54" t="s">
        <v>189</v>
      </c>
      <c r="F53" s="54" t="s">
        <v>190</v>
      </c>
      <c r="G53" s="54" t="s">
        <v>191</v>
      </c>
      <c r="H53" s="54" t="s">
        <v>192</v>
      </c>
    </row>
    <row r="54" spans="1:8" ht="15" thickBot="1" x14ac:dyDescent="0.3">
      <c r="A54" s="66"/>
      <c r="B54" s="66"/>
      <c r="C54" s="54" t="s">
        <v>133</v>
      </c>
      <c r="D54" s="54" t="s">
        <v>193</v>
      </c>
      <c r="E54" s="54" t="s">
        <v>194</v>
      </c>
      <c r="F54" s="54" t="s">
        <v>195</v>
      </c>
      <c r="G54" s="54" t="s">
        <v>196</v>
      </c>
      <c r="H54" s="54" t="s">
        <v>197</v>
      </c>
    </row>
    <row r="55" spans="1:8" ht="15" thickBot="1" x14ac:dyDescent="0.3">
      <c r="A55" s="66"/>
      <c r="B55" s="66"/>
      <c r="C55" s="54" t="s">
        <v>135</v>
      </c>
      <c r="D55" s="54" t="s">
        <v>172</v>
      </c>
      <c r="E55" s="54" t="s">
        <v>198</v>
      </c>
      <c r="F55" s="54" t="s">
        <v>199</v>
      </c>
      <c r="G55" s="54" t="s">
        <v>200</v>
      </c>
      <c r="H55" s="54" t="s">
        <v>201</v>
      </c>
    </row>
    <row r="56" spans="1:8" ht="15" thickBot="1" x14ac:dyDescent="0.3">
      <c r="A56" s="66"/>
      <c r="B56" s="66"/>
      <c r="C56" s="54" t="s">
        <v>147</v>
      </c>
      <c r="D56" s="54" t="s">
        <v>182</v>
      </c>
      <c r="E56" s="54" t="s">
        <v>202</v>
      </c>
      <c r="F56" s="54" t="s">
        <v>203</v>
      </c>
      <c r="G56" s="54" t="s">
        <v>204</v>
      </c>
      <c r="H56" s="54" t="s">
        <v>205</v>
      </c>
    </row>
    <row r="57" spans="1:8" ht="15" thickBot="1" x14ac:dyDescent="0.3">
      <c r="A57" s="66"/>
      <c r="B57" s="66"/>
      <c r="C57" s="54" t="s">
        <v>146</v>
      </c>
      <c r="D57" s="54" t="s">
        <v>178</v>
      </c>
      <c r="E57" s="54" t="s">
        <v>182</v>
      </c>
      <c r="F57" s="54" t="s">
        <v>164</v>
      </c>
      <c r="G57" s="54" t="s">
        <v>206</v>
      </c>
      <c r="H57" s="54" t="s">
        <v>207</v>
      </c>
    </row>
    <row r="58" spans="1:8" ht="15" thickBot="1" x14ac:dyDescent="0.3">
      <c r="A58" s="66"/>
      <c r="B58" s="66"/>
      <c r="C58" s="54" t="s">
        <v>144</v>
      </c>
      <c r="D58" s="54" t="s">
        <v>208</v>
      </c>
      <c r="E58" s="54" t="s">
        <v>168</v>
      </c>
      <c r="F58" s="54" t="s">
        <v>209</v>
      </c>
      <c r="G58" s="54" t="s">
        <v>210</v>
      </c>
      <c r="H58" s="54" t="s">
        <v>211</v>
      </c>
    </row>
    <row r="59" spans="1:8" ht="15" thickBot="1" x14ac:dyDescent="0.3">
      <c r="A59" s="66" t="s">
        <v>80</v>
      </c>
      <c r="B59" s="66"/>
      <c r="C59" s="54" t="s">
        <v>156</v>
      </c>
      <c r="D59" s="54" t="s">
        <v>117</v>
      </c>
      <c r="E59" s="54" t="s">
        <v>156</v>
      </c>
      <c r="F59" s="54" t="s">
        <v>212</v>
      </c>
      <c r="G59" s="54" t="s">
        <v>213</v>
      </c>
      <c r="H59" s="54" t="s">
        <v>214</v>
      </c>
    </row>
    <row r="60" spans="1:8" ht="15" thickBot="1" x14ac:dyDescent="0.3">
      <c r="A60" s="66"/>
      <c r="B60" s="66"/>
      <c r="C60" s="54" t="s">
        <v>154</v>
      </c>
      <c r="D60" s="54" t="s">
        <v>169</v>
      </c>
      <c r="E60" s="54" t="s">
        <v>154</v>
      </c>
      <c r="F60" s="54" t="s">
        <v>171</v>
      </c>
      <c r="G60" s="54" t="s">
        <v>215</v>
      </c>
      <c r="H60" s="54" t="s">
        <v>216</v>
      </c>
    </row>
    <row r="61" spans="1:8" ht="15" thickBot="1" x14ac:dyDescent="0.3">
      <c r="A61" s="66"/>
      <c r="B61" s="66"/>
      <c r="C61" s="54" t="s">
        <v>152</v>
      </c>
      <c r="D61" s="54" t="s">
        <v>217</v>
      </c>
      <c r="E61" s="54" t="s">
        <v>152</v>
      </c>
      <c r="F61" s="54" t="s">
        <v>218</v>
      </c>
      <c r="G61" s="54" t="s">
        <v>219</v>
      </c>
      <c r="H61" s="54" t="s">
        <v>212</v>
      </c>
    </row>
    <row r="62" spans="1:8" ht="15" thickBot="1" x14ac:dyDescent="0.3">
      <c r="A62" s="66"/>
      <c r="B62" s="66"/>
      <c r="C62" s="54" t="s">
        <v>140</v>
      </c>
      <c r="D62" s="54" t="s">
        <v>167</v>
      </c>
      <c r="E62" s="54" t="s">
        <v>140</v>
      </c>
      <c r="F62" s="54" t="s">
        <v>169</v>
      </c>
      <c r="G62" s="54" t="s">
        <v>220</v>
      </c>
      <c r="H62" s="54" t="s">
        <v>181</v>
      </c>
    </row>
    <row r="63" spans="1:8" ht="15" thickBot="1" x14ac:dyDescent="0.3">
      <c r="A63" s="66"/>
      <c r="B63" s="66"/>
      <c r="C63" s="54" t="s">
        <v>143</v>
      </c>
      <c r="D63" s="54" t="s">
        <v>221</v>
      </c>
      <c r="E63" s="54" t="s">
        <v>143</v>
      </c>
      <c r="F63" s="54" t="s">
        <v>222</v>
      </c>
      <c r="G63" s="54" t="s">
        <v>223</v>
      </c>
      <c r="H63" s="54" t="s">
        <v>224</v>
      </c>
    </row>
    <row r="64" spans="1:8" ht="15" thickBot="1" x14ac:dyDescent="0.3">
      <c r="A64" s="66"/>
      <c r="B64" s="66"/>
      <c r="C64" s="54" t="s">
        <v>139</v>
      </c>
      <c r="D64" s="54" t="s">
        <v>225</v>
      </c>
      <c r="E64" s="54" t="s">
        <v>139</v>
      </c>
      <c r="F64" s="54" t="s">
        <v>226</v>
      </c>
      <c r="G64" s="54" t="s">
        <v>227</v>
      </c>
      <c r="H64" s="54" t="s">
        <v>228</v>
      </c>
    </row>
    <row r="65" spans="1:12" ht="19.2" customHeight="1" thickBot="1" x14ac:dyDescent="0.3">
      <c r="A65" s="66"/>
      <c r="B65" s="66"/>
      <c r="C65" s="54" t="s">
        <v>136</v>
      </c>
      <c r="D65" s="54" t="s">
        <v>229</v>
      </c>
      <c r="E65" s="54" t="s">
        <v>136</v>
      </c>
      <c r="F65" s="54" t="s">
        <v>230</v>
      </c>
      <c r="G65" s="54" t="s">
        <v>231</v>
      </c>
      <c r="H65" s="54" t="s">
        <v>232</v>
      </c>
      <c r="L65" s="29" t="s">
        <v>81</v>
      </c>
    </row>
    <row r="66" spans="1:12" ht="15" thickBot="1" x14ac:dyDescent="0.3">
      <c r="A66" s="66"/>
      <c r="B66" s="66"/>
      <c r="C66" s="54" t="s">
        <v>132</v>
      </c>
      <c r="D66" s="54" t="s">
        <v>233</v>
      </c>
      <c r="E66" s="54" t="s">
        <v>132</v>
      </c>
      <c r="F66" s="54" t="s">
        <v>234</v>
      </c>
      <c r="G66" s="54" t="s">
        <v>235</v>
      </c>
      <c r="H66" s="54" t="s">
        <v>236</v>
      </c>
    </row>
    <row r="67" spans="1:12" ht="15" thickBot="1" x14ac:dyDescent="0.3">
      <c r="A67" s="66"/>
      <c r="B67" s="66"/>
      <c r="C67" s="54" t="s">
        <v>148</v>
      </c>
      <c r="D67" s="54" t="s">
        <v>237</v>
      </c>
      <c r="E67" s="54" t="s">
        <v>148</v>
      </c>
      <c r="F67" s="54" t="s">
        <v>238</v>
      </c>
      <c r="G67" s="54" t="s">
        <v>239</v>
      </c>
      <c r="H67" s="54" t="s">
        <v>240</v>
      </c>
    </row>
    <row r="68" spans="1:12" ht="15" thickBot="1" x14ac:dyDescent="0.3">
      <c r="A68" s="66"/>
      <c r="B68" s="66"/>
      <c r="C68" s="54" t="s">
        <v>105</v>
      </c>
      <c r="D68" s="54" t="s">
        <v>241</v>
      </c>
      <c r="E68" s="54" t="s">
        <v>105</v>
      </c>
      <c r="F68" s="54" t="s">
        <v>233</v>
      </c>
      <c r="G68" s="54" t="s">
        <v>242</v>
      </c>
      <c r="H68" s="54" t="s">
        <v>203</v>
      </c>
    </row>
    <row r="69" spans="1:12" ht="54.6" customHeight="1" thickBot="1" x14ac:dyDescent="0.3">
      <c r="A69" s="65" t="s">
        <v>141</v>
      </c>
      <c r="B69" s="65"/>
      <c r="C69" s="65"/>
      <c r="D69" s="65"/>
      <c r="E69" s="65"/>
      <c r="F69" s="65"/>
      <c r="G69" s="65"/>
      <c r="H69" s="65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="85" zoomScaleNormal="85" workbookViewId="0">
      <selection activeCell="M12" sqref="M12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7" t="s">
        <v>127</v>
      </c>
      <c r="B1" s="67"/>
      <c r="C1" s="67"/>
      <c r="D1" s="67"/>
      <c r="E1" s="67"/>
      <c r="F1" s="67"/>
      <c r="G1" s="67"/>
      <c r="H1" s="67"/>
    </row>
    <row r="2" spans="1:22" ht="18" customHeight="1" x14ac:dyDescent="0.25">
      <c r="A2" s="56" t="s">
        <v>83</v>
      </c>
      <c r="B2" s="56" t="s">
        <v>128</v>
      </c>
      <c r="C2" s="56" t="s">
        <v>129</v>
      </c>
      <c r="D2" s="57">
        <v>45324</v>
      </c>
      <c r="E2" s="57">
        <v>45327</v>
      </c>
      <c r="F2" s="57">
        <v>45328</v>
      </c>
      <c r="G2" s="57">
        <v>45329</v>
      </c>
      <c r="H2" s="57">
        <v>45330</v>
      </c>
    </row>
    <row r="3" spans="1:22" ht="24" customHeight="1" x14ac:dyDescent="0.25">
      <c r="A3" s="58">
        <v>301227</v>
      </c>
      <c r="B3" s="36" t="s">
        <v>157</v>
      </c>
      <c r="C3" s="37">
        <v>45316</v>
      </c>
      <c r="D3" s="38" t="s">
        <v>150</v>
      </c>
      <c r="E3" s="38" t="s">
        <v>149</v>
      </c>
      <c r="F3" s="38" t="s">
        <v>149</v>
      </c>
      <c r="G3" s="38" t="s">
        <v>149</v>
      </c>
      <c r="H3" s="38" t="s">
        <v>150</v>
      </c>
    </row>
    <row r="4" spans="1:22" ht="25.2" customHeight="1" x14ac:dyDescent="0.25">
      <c r="A4" s="58">
        <v>688667</v>
      </c>
      <c r="B4" s="36" t="s">
        <v>158</v>
      </c>
      <c r="C4" s="37">
        <v>45322</v>
      </c>
      <c r="D4" s="38" t="s">
        <v>149</v>
      </c>
      <c r="E4" s="38" t="s">
        <v>149</v>
      </c>
      <c r="F4" s="38" t="s">
        <v>149</v>
      </c>
      <c r="G4" s="38" t="s">
        <v>149</v>
      </c>
      <c r="H4" s="38" t="s">
        <v>150</v>
      </c>
    </row>
    <row r="5" spans="1:22" ht="25.95" customHeight="1" x14ac:dyDescent="0.25">
      <c r="A5" s="58">
        <v>688701</v>
      </c>
      <c r="B5" s="36" t="s">
        <v>159</v>
      </c>
      <c r="C5" s="37">
        <v>45322</v>
      </c>
      <c r="D5" s="38" t="s">
        <v>149</v>
      </c>
      <c r="E5" s="38" t="s">
        <v>150</v>
      </c>
      <c r="F5" s="38" t="s">
        <v>149</v>
      </c>
      <c r="G5" s="38" t="s">
        <v>149</v>
      </c>
      <c r="H5" s="38" t="s">
        <v>149</v>
      </c>
    </row>
    <row r="6" spans="1:22" ht="25.8" customHeight="1" x14ac:dyDescent="0.25">
      <c r="A6" s="31">
        <v>688565</v>
      </c>
      <c r="B6" s="32" t="s">
        <v>160</v>
      </c>
      <c r="C6" s="33">
        <v>45322</v>
      </c>
      <c r="D6" s="34" t="s">
        <v>149</v>
      </c>
      <c r="E6" s="35" t="s">
        <v>149</v>
      </c>
      <c r="F6" s="35" t="s">
        <v>149</v>
      </c>
      <c r="G6" s="35" t="s">
        <v>149</v>
      </c>
      <c r="H6" s="35" t="s">
        <v>149</v>
      </c>
    </row>
    <row r="7" spans="1:22" ht="25.2" customHeight="1" x14ac:dyDescent="0.25">
      <c r="A7" s="40">
        <v>603167</v>
      </c>
      <c r="B7" s="36" t="s">
        <v>161</v>
      </c>
      <c r="C7" s="37">
        <v>45323</v>
      </c>
      <c r="D7" s="39" t="s">
        <v>149</v>
      </c>
      <c r="E7" s="39" t="s">
        <v>149</v>
      </c>
      <c r="F7" s="39" t="s">
        <v>149</v>
      </c>
      <c r="G7" s="39" t="s">
        <v>149</v>
      </c>
      <c r="H7" s="38" t="s">
        <v>150</v>
      </c>
    </row>
    <row r="8" spans="1:22" ht="24.6" customHeight="1" x14ac:dyDescent="0.25">
      <c r="A8" s="40">
        <v>300991</v>
      </c>
      <c r="B8" s="36" t="s">
        <v>162</v>
      </c>
      <c r="C8" s="37">
        <v>45324</v>
      </c>
      <c r="D8" s="39" t="s">
        <v>149</v>
      </c>
      <c r="E8" s="39" t="s">
        <v>150</v>
      </c>
      <c r="F8" s="39" t="s">
        <v>149</v>
      </c>
      <c r="G8" s="39" t="s">
        <v>149</v>
      </c>
      <c r="H8" s="38" t="s">
        <v>149</v>
      </c>
    </row>
    <row r="9" spans="1:22" ht="25.2" customHeight="1" x14ac:dyDescent="0.25">
      <c r="A9" s="1">
        <v>688159</v>
      </c>
      <c r="B9" s="2" t="s">
        <v>163</v>
      </c>
      <c r="C9" s="3">
        <v>45327</v>
      </c>
      <c r="D9" s="4" t="s">
        <v>155</v>
      </c>
      <c r="E9" s="4" t="s">
        <v>149</v>
      </c>
      <c r="F9" s="4" t="s">
        <v>149</v>
      </c>
      <c r="G9" s="4" t="s">
        <v>150</v>
      </c>
      <c r="H9" s="4" t="s">
        <v>150</v>
      </c>
    </row>
    <row r="10" spans="1:22" ht="25.8" customHeight="1" x14ac:dyDescent="0.25">
      <c r="A10" s="1">
        <v>688600</v>
      </c>
      <c r="B10" s="2" t="s">
        <v>165</v>
      </c>
      <c r="C10" s="3">
        <v>45329</v>
      </c>
      <c r="D10" s="4" t="s">
        <v>155</v>
      </c>
      <c r="E10" s="4" t="s">
        <v>155</v>
      </c>
      <c r="F10" s="4" t="s">
        <v>155</v>
      </c>
      <c r="G10" s="4" t="s">
        <v>149</v>
      </c>
      <c r="H10" s="4" t="s">
        <v>150</v>
      </c>
      <c r="V10" s="6"/>
    </row>
    <row r="11" spans="1:22" ht="25.8" customHeight="1" x14ac:dyDescent="0.25">
      <c r="A11" s="1">
        <v>688226</v>
      </c>
      <c r="B11" s="2" t="s">
        <v>182</v>
      </c>
      <c r="C11" s="3">
        <v>45330</v>
      </c>
      <c r="D11" s="4" t="s">
        <v>155</v>
      </c>
      <c r="E11" s="4" t="s">
        <v>155</v>
      </c>
      <c r="F11" s="4" t="s">
        <v>155</v>
      </c>
      <c r="G11" s="4" t="s">
        <v>155</v>
      </c>
      <c r="H11" s="4" t="s">
        <v>149</v>
      </c>
      <c r="V11" s="6"/>
    </row>
    <row r="12" spans="1:22" ht="27" customHeight="1" x14ac:dyDescent="0.25">
      <c r="A12" s="1" t="str">
        <f>IF(B12="","",VLOOKUP(B12,N:O,2,0))</f>
        <v/>
      </c>
      <c r="B12" s="2"/>
      <c r="C12" s="3"/>
      <c r="D12" s="5" t="str">
        <f>IF($C12="","",IF($C12&lt;=D$2,VLOOKUP($B12,$W:$AB,2,0),""))</f>
        <v/>
      </c>
      <c r="E12" s="5" t="str">
        <f>IF($C12="","",IF($C12&lt;=E$2,VLOOKUP($B12,$W:$AB,3,0),""))</f>
        <v/>
      </c>
      <c r="F12" s="5" t="str">
        <f>IF($C12="","",IF($C12&lt;=F$2,VLOOKUP($B12,$W:$AB,4,0),""))</f>
        <v/>
      </c>
      <c r="G12" s="5" t="str">
        <f>IF($C12="","",IF($C12&lt;=G$2,VLOOKUP($B12,$W:$AB,5,0),""))</f>
        <v/>
      </c>
      <c r="H12" s="5" t="str">
        <f>IF($C12="","",IF($C12&lt;=H$2,VLOOKUP($B12,$W:$AB,6,0),""))</f>
        <v/>
      </c>
    </row>
    <row r="13" spans="1:22" x14ac:dyDescent="0.25">
      <c r="A13" t="s">
        <v>130</v>
      </c>
    </row>
    <row r="14" spans="1:22" x14ac:dyDescent="0.25">
      <c r="A14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2024-02-19T00:54:49Z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