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92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2BED0CE6-DA9E-4A08-9D80-E64BD8729227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<sst xmlns="http://schemas.openxmlformats.org/spreadsheetml/2006/main" count="294" uniqueCount="234">
  <si>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</si>
  <si>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</si>
  <si>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</si>
  <si>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</si>
  <si>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</si>
  <si>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</si>
  <si>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</si>
  <si>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</si>
  <si>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</si>
  <si>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</si>
  <si>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</si>
  <si>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</si>
  <si>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</si>
  <si>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</si>
  <si>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</si>
  <si>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</si>
  <si>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</si>
  <si>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</si>
  <si>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</si>
  <si>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</si>
  <si>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</si>
  <si>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</si>
  <si>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</si>
  <si>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</si>
  <si>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</si>
  <si>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</si>
  <si>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</si>
  <si>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</si>
  <si>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</si>
  <si>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</si>
  <si>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</si>
  <si>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</si>
  <si>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</si>
  <si>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</si>
  <si>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</si>
  <si>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</si>
  <si>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</si>
  <si>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</si>
  <si>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</si>
  <si>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</si>
  <si>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</si>
  <si>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</si>
  <si>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</si>
  <si>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</si>
  <si>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</si>
  <si>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</si>
  <si>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</si>
  <si>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</si>
  <si>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</si>
  <si>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</si>
  <si>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</si>
  <si>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</si>
  <si>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</si>
  <si>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</si>
  <si>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</si>
  <si>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</si>
  <si>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</si>
  <si>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</si>
  <si>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</si>
  <si>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</si>
  <si>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</si>
  <si>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</si>
  <si>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</si>
  <si>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</si>
  <si>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</si>
  <si>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</si>
  <si>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</si>
  <si>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</si>
  <si>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</si>
  <si>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</si>
  <si>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</si>
  <si>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</si>
  <si>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</si>
  <si>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</si>
  <si>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</si>
  <si>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</si>
  <si>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</si>
  <si>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</si>
  <si>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</si>
  <si>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</si>
  <si>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</si>
  <si>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</si>
  <si>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</si>
  <si>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</si>
  <si>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</si>
  <si>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</si>
  <si>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</si>
  <si>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</si>
  <si>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</si>
  <si>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</si>
  <si>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</si>
  <si>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</si>
  <si>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</si>
  <si>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</si>
  <si>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</si>
  <si>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</si>
  <si>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</si>
  <si>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</si>
  <si>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</si>
  <si>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</si>
  <si>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</si>
  <si>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</si>
  <si>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</si>
  <si>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</si>
  <si>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</si>
  <si>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</si>
  <si>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</si>
  <si>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</si>
  <si>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</si>
  <si>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</si>
  <si>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</si>
  <si>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</si>
  <si>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</si>
  <si>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</si>
  <si>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</si>
  <si>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</si>
  <si>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</si>
  <si>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</si>
  <si>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</si>
  <si>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</si>
  <si>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</si>
  <si>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</si>
  <si>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</si>
  <si>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</si>
  <si>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</si>
  <si>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</si>
  <si>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</si>
  <si>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</si>
  <si>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</si>
  <si>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</si>
  <si>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</si>
  <si>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</si>
  <si>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</si>
  <si>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</si>
  <si>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</si>
  <si>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</si>
  <si>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</si>
  <si>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</si>
  <si>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</si>
  <si>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哈工智能</t>
  </si>
  <si>
    <t>天沃科技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</si>
  <si>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</si>
  <si>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</si>
  <si>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金圆股份</t>
  </si>
  <si>
    <t>蓝光发展</t>
  </si>
  <si>
    <t>融资余额增幅(‰)</t>
  </si>
  <si>
    <t>泽达易盛</t>
  </si>
  <si>
    <t>庞大集团</t>
  </si>
  <si>
    <t>中国中期</t>
  </si>
  <si>
    <t>慧辰股份</t>
  </si>
  <si>
    <t>+</t>
  </si>
  <si>
    <t>-</t>
  </si>
  <si>
    <t>嘉凯城</t>
  </si>
  <si>
    <t>鸿达兴业</t>
  </si>
  <si>
    <t>宜通世纪</t>
  </si>
  <si>
    <t>搜于特</t>
  </si>
  <si>
    <t>步步高</t>
  </si>
  <si>
    <t>帝奥微</t>
  </si>
  <si>
    <t>南玻A</t>
  </si>
  <si>
    <t>亨迪药业</t>
  </si>
  <si>
    <t>永新光学</t>
  </si>
  <si>
    <t>粤万年青</t>
  </si>
  <si>
    <t>金迪克</t>
  </si>
  <si>
    <t>致远新能</t>
  </si>
  <si>
    <t>汉威科技</t>
  </si>
  <si>
    <t>博硕科技</t>
  </si>
  <si>
    <t>亿田智能</t>
  </si>
  <si>
    <t/>
  </si>
  <si>
    <t>融资融券市场交易数据统计(2023-11-27)</t>
  </si>
  <si>
    <t>合锻智能</t>
  </si>
  <si>
    <t>电投能源</t>
  </si>
  <si>
    <t>云从科技</t>
  </si>
  <si>
    <t>鸿泉物联</t>
  </si>
  <si>
    <t>华是科技</t>
  </si>
  <si>
    <t>汇隆新材</t>
  </si>
  <si>
    <t>晶雪节能</t>
  </si>
  <si>
    <t>禾信仪器</t>
  </si>
  <si>
    <t>横店影视</t>
  </si>
  <si>
    <t>嘉化能源</t>
  </si>
  <si>
    <t>华融化学</t>
  </si>
  <si>
    <t>鲁抗医药</t>
  </si>
  <si>
    <t>风神股份</t>
  </si>
  <si>
    <t>中环海陆</t>
  </si>
  <si>
    <t>中汽股份</t>
  </si>
  <si>
    <t>华钰矿业</t>
  </si>
  <si>
    <t>山推股份</t>
  </si>
  <si>
    <t>三孚新科</t>
  </si>
  <si>
    <t>安联锐视</t>
  </si>
  <si>
    <t>鲁泰A</t>
  </si>
  <si>
    <t>麦捷科技</t>
  </si>
  <si>
    <t>保变电气</t>
  </si>
  <si>
    <t>中再资环</t>
  </si>
  <si>
    <t>文峰股份</t>
  </si>
  <si>
    <t>城投控股</t>
  </si>
  <si>
    <t>泰福泵业</t>
  </si>
  <si>
    <t>秦安股份</t>
  </si>
  <si>
    <t>新致软件</t>
  </si>
  <si>
    <t>华阳集团</t>
  </si>
  <si>
    <t>美克家居</t>
  </si>
  <si>
    <t>赛为智能</t>
  </si>
  <si>
    <t>闽东电力</t>
  </si>
  <si>
    <t>神州数码</t>
  </si>
  <si>
    <t>中超控股</t>
  </si>
  <si>
    <t>中山公用</t>
  </si>
  <si>
    <t>世荣兆业</t>
  </si>
  <si>
    <t>卓锦股份</t>
  </si>
  <si>
    <t>呈和科技</t>
  </si>
  <si>
    <t>中文在线</t>
  </si>
  <si>
    <t>云内动力</t>
  </si>
  <si>
    <t>南极光</t>
  </si>
  <si>
    <t>东风科技</t>
  </si>
  <si>
    <t>邵阳液压</t>
  </si>
  <si>
    <t>华康医疗</t>
  </si>
  <si>
    <t>润达医疗</t>
  </si>
  <si>
    <t>联合光电</t>
  </si>
  <si>
    <t>江苏北人</t>
  </si>
  <si>
    <t>普蕊斯</t>
  </si>
  <si>
    <t>漱玉平民</t>
  </si>
  <si>
    <t>热景生物</t>
  </si>
  <si>
    <t>华帝股份</t>
  </si>
  <si>
    <t>上声电子</t>
  </si>
  <si>
    <t>英诺特</t>
  </si>
  <si>
    <t>富春股份</t>
  </si>
  <si>
    <t>葵花药业</t>
  </si>
  <si>
    <t>康强电子</t>
  </si>
  <si>
    <t>倍轻松</t>
  </si>
  <si>
    <t>海立股份</t>
  </si>
  <si>
    <t>兴齐眼药</t>
  </si>
  <si>
    <t>润欣科技</t>
  </si>
  <si>
    <t>申菱环境</t>
  </si>
  <si>
    <t>拓荆科技</t>
  </si>
  <si>
    <t>杰美特</t>
  </si>
  <si>
    <t>金鹰重工</t>
  </si>
  <si>
    <t>东风股份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</si>
</sst>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b/>
      <sz val="11"/>
      <color theme="3"/>
      <name val="黑体"/>
      <family val="3"/>
      <charset val="134"/>
    </font>
  </fonts>
  <fills count="6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450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</cellStyleXfs>
  <cellXfs count="71">
    <xf numFmtId="0" fontId="0" fillId="0" borderId="0" xfId="0">
      <alignment vertical="center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3" fontId="40" fillId="3" borderId="20" xfId="10342" applyNumberFormat="1" applyFont="1" applyFill="1" applyBorder="1" applyAlignment="1">
      <alignment horizontal="center" vertical="center" wrapText="1"/>
    </xf>
    <xf numFmtId="0" fontId="36" fillId="53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3" borderId="21" xfId="10342" applyFont="1" applyFill="1" applyBorder="1" applyAlignment="1">
      <alignment horizontal="center" vertical="center" wrapText="1"/>
    </xf>
    <xf numFmtId="4" fontId="36" fillId="52" borderId="21" xfId="10342" applyNumberFormat="1" applyFont="1" applyFill="1" applyBorder="1" applyAlignment="1">
      <alignment vertical="center"/>
    </xf>
    <xf numFmtId="177" fontId="36" fillId="52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3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3" borderId="20" xfId="10342" quotePrefix="1" applyFont="1" applyFill="1" applyBorder="1" applyAlignment="1">
      <alignment horizont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4" fontId="35" fillId="2" borderId="16" xfId="10342" applyNumberFormat="1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54" borderId="20" xfId="10342" applyFont="1" applyFill="1" applyBorder="1" applyAlignment="1">
      <alignment horizontal="left" wrapText="1"/>
    </xf>
    <xf numFmtId="0" fontId="38" fillId="53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62" xfId="12392" xr:uid="{66B8D605-E2D9-436C-98BF-F8113BADC808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62" xfId="12379" xr:uid="{4DA2B520-A820-414A-BBD1-E4F6DFDCDE4B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62" xfId="12393" xr:uid="{48ECAA72-A26D-4402-BCFE-F9289782AFF5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62" xfId="12386" xr:uid="{2F5BE0EF-0CCF-4F69-9C18-37895C02672A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62" xfId="12378" xr:uid="{4AC8DF7A-2C27-40C2-945B-24D7269DE94F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62" xfId="12389" xr:uid="{CA86A190-02BB-4F7E-99BA-0767457CA602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62" xfId="12385" xr:uid="{A8B53DB3-BA63-495B-A550-F13A2146E57E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62" xfId="12382" xr:uid="{48DAA8E4-2F74-4EF5-B15D-BC6106973477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62" xfId="12387" xr:uid="{FCB2CC96-7553-4B5D-852C-A5FCBAA4D955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62" xfId="12388" xr:uid="{F0069C68-1F84-4C2C-9324-4EA15DE7777A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62" xfId="12390" xr:uid="{508283CE-EE83-49A9-9A75-D6802F4E1862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62" xfId="12391" xr:uid="{B6EC94B0-8E33-4B7B-8D7D-796B01BBA67B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62" xfId="12381" xr:uid="{5C8580BF-88C5-4F9E-8029-546D401D79C6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62" xfId="12383" xr:uid="{4D394661-9E45-44B2-9FFA-84B5A16DD827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62" xfId="12394" xr:uid="{0B02868F-9DAC-4110-BEFF-A83F2BED893C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62" xfId="12395" xr:uid="{87FB7F0F-BCE0-40C0-8D23-27F6285A38D3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62" xfId="12396" xr:uid="{8D231AE4-0142-4BD0-A1F4-CA3FB7319B3B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62" xfId="12397" xr:uid="{995E1231-B21D-4FBD-B45F-697AA2024586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62" xfId="12398" xr:uid="{DD9583A7-C9D4-4004-971A-B77C02AF4781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62" xfId="12399" xr:uid="{93C50E8F-1F40-4876-8EFF-43C60DDDEE61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62" xfId="12400" xr:uid="{9FD5746C-82C7-417F-AF49-11E622E47D84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62" xfId="12401" xr:uid="{21F9345C-FA3A-4937-9CB2-CB5DFE84652B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62" xfId="12402" xr:uid="{97212ED0-199C-45C4-A620-EA4221803375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62" xfId="12403" xr:uid="{80628165-EF5F-4103-9ED7-696A11D3608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62" xfId="12404" xr:uid="{FCEE1655-25A4-4699-9437-B9E0DCC98E72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62" xfId="12405" xr:uid="{30D20516-EF06-4A00-8668-56CB29C2ED13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62" xfId="12406" xr:uid="{796E5F40-89B2-407F-A76F-9A1F09394DC1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62" xfId="12407" xr:uid="{7F1CBBDB-2D13-40C9-BE78-E8795873C34C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62" xfId="12409" xr:uid="{7FB47152-D505-4B56-B176-AD3678F3F512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62" xfId="12384" xr:uid="{CECE9F97-93D6-4D57-8339-3CF4408B0E45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62" xfId="12410" xr:uid="{456E4EF2-F6CF-4BBA-96E7-48440E1BAB9C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62" xfId="12411" xr:uid="{4206E454-227E-4DE4-9E52-9FA52FA208C5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62" xfId="12412" xr:uid="{AEB2AA37-8194-426A-BD2A-B739B839CD7C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62" xfId="12413" xr:uid="{5B4535E6-EEE5-4232-B9D2-CAEFBD069D4F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62" xfId="12414" xr:uid="{351C31D7-96F4-4B19-8F57-ED11C606E605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62" xfId="12415" xr:uid="{BEAD768A-02FC-443D-B9F1-4AF467D43D85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62" xfId="12416" xr:uid="{E7BA9991-22FE-4074-BFB9-FC31B26B981D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62" xfId="12417" xr:uid="{E86BF624-43C5-4F7E-9641-E9186AFC3D43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62" xfId="12418" xr:uid="{5D8ABA5F-E9D6-455E-B28E-255F9CA6D2C7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62" xfId="12419" xr:uid="{971185A0-E261-402B-AA3A-3E23EBDFA987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62" xfId="12420" xr:uid="{C0265BAA-A2DF-40BB-902B-3D6FB7D1DF55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62" xfId="12421" xr:uid="{36301981-D089-454B-B7D8-40AAB17F4F0C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62" xfId="12422" xr:uid="{D6E110A9-B4FD-4E03-92BF-1CA636ACAA74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62" xfId="12380" xr:uid="{F0610342-2689-4DB5-B550-4B2C57441D9F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62" xfId="12423" xr:uid="{D5A47B8A-78F5-4937-B0F0-312E82BF66E3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62" xfId="12424" xr:uid="{5902E59C-E19F-467F-A7A4-66123E7CDB64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62" xfId="12425" xr:uid="{B42435B3-F30C-4F39-BEDA-B273D818C6B8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62" xfId="12426" xr:uid="{490663D9-614C-4E52-8EE2-F9DB5587259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62" xfId="12427" xr:uid="{FE938107-BD56-495E-88A9-3091B6BC416A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62" xfId="12428" xr:uid="{3376ED5D-AEF7-4B18-8895-6904B98A7C5A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62" xfId="12429" xr:uid="{9927863F-8101-4A31-9731-067E2A3D2803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62" xfId="12408" xr:uid="{8E6F3916-39CD-4B8B-849F-A7F6223CB101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62" xfId="12430" xr:uid="{5E405A4C-7D33-4B1B-967B-10C2C422CDC5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62" xfId="12431" xr:uid="{41B2923A-C6B5-449E-A9AC-D672DF6AE492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62" xfId="12432" xr:uid="{E2BE920E-158B-44CB-8591-9C23E5B4F22D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62" xfId="12433" xr:uid="{59626A75-76B9-4B13-BF8E-AA4508F2E118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62" xfId="12434" xr:uid="{30EB09E2-957F-469C-B6D7-AF54A8765DB9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62" xfId="12435" xr:uid="{92FD9214-A86C-42B7-BB68-91833B5DB506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62" xfId="12436" xr:uid="{051BD856-DCD4-4765-A931-1257E00DEDBD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62" xfId="12437" xr:uid="{2A7AD240-1C0B-40B2-9795-82ECEF2551CC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62" xfId="12438" xr:uid="{6505F9A2-8116-40A8-8B36-F76E61466B89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62" xfId="12439" xr:uid="{61244F73-36A1-4998-8E6A-7439D0E3C251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62" xfId="12440" xr:uid="{F301834C-5476-43EB-8A17-E9CA31C6B3A2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62" xfId="12441" xr:uid="{4B74BBCF-B696-42F2-8AF9-8E1AB9B4446D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62" xfId="12442" xr:uid="{552B4750-2B1B-4B0E-A695-DFDA61E1EBDD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62" xfId="12443" xr:uid="{589793F2-94D2-4612-A32B-635E44DE6F7B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62" xfId="12444" xr:uid="{B3ED932A-BFBA-4434-9091-478BBFBB7C88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62" xfId="12445" xr:uid="{ECD1261F-30A2-4499-A70D-CAFBA8AD1FD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62" xfId="12446" xr:uid="{AA66FB2C-E2FC-4CD2-8B67-5BE34594F859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62" xfId="12447" xr:uid="{408DAF55-0C7D-402B-881F-78EF3AC76E09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62" xfId="12448" xr:uid="{25E7A7A9-149F-40F1-BCD2-670C532B3A0F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62" xfId="12449" xr:uid="{AD334CB2-5D21-41E3-9959-6E5B4187A82C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457838</xdr:rowOff>
    </xdr:from>
    <xdr:to>
      <xdr:col>8</xdr:col>
      <xdr:colOff>21771</xdr:colOff>
      <xdr:row>9</xdr:row>
      <xdr:rowOff>391885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9F3B300F-344A-170B-25C3-F8D6CCD4A0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22609"/>
          <a:ext cx="7990114" cy="3885562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348337</xdr:rowOff>
    </xdr:from>
    <xdr:to>
      <xdr:col>8</xdr:col>
      <xdr:colOff>0</xdr:colOff>
      <xdr:row>16</xdr:row>
      <xdr:rowOff>21771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1B8CD071-97EC-7EDE-FB6B-4B7C2A776D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64623"/>
          <a:ext cx="7968343" cy="44196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zoomScale="70" zoomScaleNormal="70" workbookViewId="0">
      <selection activeCell="L16" sqref="L16"/>
    </sheetView>
  </sheetViews>
  <sheetFormatPr defaultColWidth="8.88671875" defaultRowHeight="14.4" x14ac:dyDescent="0.25"/>
  <cols>
    <col min="1" max="1" width="12.88671875" style="7" customWidth="1"/>
    <col min="2" max="2" width="17" style="7" customWidth="1"/>
    <col min="3" max="3" width="13.109375" style="7" customWidth="1"/>
    <col min="4" max="4" width="12.33203125" style="7" customWidth="1"/>
    <col min="5" max="5" width="13.44140625" style="7" customWidth="1"/>
    <col min="6" max="6" width="15.109375" style="7" customWidth="1"/>
    <col min="7" max="7" width="15.33203125" style="7" customWidth="1"/>
    <col min="8" max="8" width="16.88671875" style="7" customWidth="1"/>
    <col min="9" max="16384" width="8.88671875" style="7"/>
  </cols>
  <sheetData>
    <row r="1" spans="1:22" ht="42.6" customHeight="1" thickTop="1" thickBot="1" x14ac:dyDescent="0.3">
      <c r="A1" s="62" t="s">
        <v>168</v>
      </c>
      <c r="B1" s="62"/>
      <c r="C1" s="62"/>
      <c r="D1" s="62"/>
      <c r="E1" s="62"/>
      <c r="F1" s="62"/>
      <c r="G1" s="62"/>
      <c r="H1" s="62"/>
    </row>
    <row r="2" spans="1:22" ht="3.6" customHeight="1" thickTop="1" thickBot="1" x14ac:dyDescent="0.3">
      <c r="A2" s="64"/>
      <c r="B2" s="65"/>
      <c r="C2" s="65"/>
      <c r="D2" s="65"/>
      <c r="E2" s="65"/>
      <c r="F2" s="65"/>
      <c r="G2" s="65"/>
      <c r="H2" s="66"/>
    </row>
    <row r="3" spans="1:22" ht="45" customHeight="1" thickBot="1" x14ac:dyDescent="0.3">
      <c r="A3" s="41" t="s">
        <v>0</v>
      </c>
      <c r="B3" s="42" t="s">
        <v>1</v>
      </c>
      <c r="C3" s="42" t="s">
        <v>2</v>
      </c>
      <c r="D3" s="42" t="s">
        <v>3</v>
      </c>
      <c r="E3" s="43" t="s">
        <v>4</v>
      </c>
      <c r="F3" s="40" t="s">
        <v>142</v>
      </c>
      <c r="G3" s="43" t="s">
        <v>145</v>
      </c>
      <c r="H3" s="43" t="s">
        <v>5</v>
      </c>
    </row>
    <row r="4" spans="1:22" ht="36.6" customHeight="1" x14ac:dyDescent="0.25">
      <c r="A4" s="44" t="s">
        <v>6</v>
      </c>
      <c r="B4" s="45">
        <v>16721.66581291</v>
      </c>
      <c r="C4" s="45">
        <v>15920.473342900001</v>
      </c>
      <c r="D4" s="45">
        <v>792.81966789000001</v>
      </c>
      <c r="E4" s="45">
        <v>606.03694908</v>
      </c>
      <c r="F4" s="45">
        <v>14.81742776000101</v>
      </c>
      <c r="G4" s="46">
        <v>0.77782398393777541</v>
      </c>
      <c r="H4" s="46">
        <v>8.6480695191615276E-2</v>
      </c>
    </row>
    <row r="5" spans="1:22" ht="54.6" customHeight="1" x14ac:dyDescent="0.25">
      <c r="A5" s="47"/>
      <c r="B5" s="48"/>
      <c r="C5" s="48"/>
      <c r="D5" s="48"/>
      <c r="E5" s="48"/>
      <c r="F5" s="48"/>
      <c r="G5" s="48"/>
      <c r="H5" s="48"/>
    </row>
    <row r="6" spans="1:22" ht="54.6" customHeight="1" x14ac:dyDescent="0.25">
      <c r="A6" s="47"/>
      <c r="B6" s="48"/>
      <c r="C6" s="48"/>
      <c r="D6" s="48"/>
      <c r="E6" s="48"/>
      <c r="F6" s="48"/>
      <c r="G6" s="48"/>
      <c r="H6" s="48"/>
      <c r="N6" s="30"/>
    </row>
    <row r="7" spans="1:22" ht="54.6" customHeight="1" x14ac:dyDescent="0.25">
      <c r="A7" s="47"/>
      <c r="B7" s="48"/>
      <c r="C7" s="48"/>
      <c r="D7" s="48"/>
      <c r="E7" s="48"/>
      <c r="F7" s="48"/>
      <c r="G7" s="48"/>
      <c r="H7" s="48"/>
    </row>
    <row r="8" spans="1:22" ht="54.6" customHeight="1" x14ac:dyDescent="0.25">
      <c r="A8" s="47"/>
      <c r="B8" s="48"/>
      <c r="C8" s="48"/>
      <c r="D8" s="48"/>
      <c r="E8" s="48"/>
      <c r="F8" s="48"/>
      <c r="G8" s="48"/>
      <c r="H8" s="48"/>
    </row>
    <row r="9" spans="1:22" ht="54.6" customHeight="1" x14ac:dyDescent="0.25">
      <c r="A9" s="47"/>
      <c r="B9" s="48"/>
      <c r="C9" s="48"/>
      <c r="D9" s="48"/>
      <c r="E9" s="48"/>
      <c r="F9" s="48"/>
      <c r="G9" s="48"/>
      <c r="H9" s="48"/>
    </row>
    <row r="10" spans="1:22" ht="44.25" customHeight="1" x14ac:dyDescent="0.25">
      <c r="A10" s="47"/>
      <c r="B10" s="48"/>
      <c r="C10" s="48"/>
      <c r="D10" s="48"/>
      <c r="E10" s="48"/>
      <c r="F10" s="48"/>
      <c r="G10" s="48"/>
      <c r="H10" s="48"/>
    </row>
    <row r="11" spans="1:22" ht="54.6" customHeight="1" x14ac:dyDescent="0.25">
      <c r="A11" s="47"/>
      <c r="B11" s="48"/>
      <c r="C11" s="48"/>
      <c r="D11" s="48"/>
      <c r="E11" s="48"/>
      <c r="F11" s="48"/>
      <c r="G11" s="48"/>
      <c r="H11" s="48"/>
    </row>
    <row r="12" spans="1:22" ht="54.6" customHeight="1" x14ac:dyDescent="0.25">
      <c r="A12" s="47"/>
      <c r="B12" s="48"/>
      <c r="C12" s="48"/>
      <c r="D12" s="48"/>
      <c r="E12" s="48"/>
      <c r="F12" s="48"/>
      <c r="G12" s="48"/>
      <c r="H12" s="48"/>
      <c r="O12" s="8"/>
      <c r="P12" s="8"/>
      <c r="Q12" s="8"/>
      <c r="R12" s="11"/>
      <c r="S12" s="11"/>
      <c r="T12" s="11"/>
      <c r="U12" s="11"/>
      <c r="V12" s="11"/>
    </row>
    <row r="13" spans="1:22" ht="54.6" customHeight="1" x14ac:dyDescent="0.25">
      <c r="A13" s="47"/>
      <c r="B13" s="48"/>
      <c r="C13" s="48"/>
      <c r="D13" s="48"/>
      <c r="E13" s="48"/>
      <c r="F13" s="48"/>
      <c r="G13" s="48"/>
      <c r="H13" s="48"/>
      <c r="L13" s="7">
        <v>2</v>
      </c>
      <c r="O13" s="9"/>
      <c r="P13" s="10"/>
      <c r="Q13" s="12"/>
      <c r="R13" s="13"/>
      <c r="S13" s="13"/>
      <c r="T13" s="13"/>
      <c r="U13" s="13"/>
      <c r="V13" s="13"/>
    </row>
    <row r="14" spans="1:22" ht="54.6" customHeight="1" x14ac:dyDescent="0.25">
      <c r="A14" s="47"/>
      <c r="B14" s="48"/>
      <c r="C14" s="48"/>
      <c r="D14" s="48"/>
      <c r="E14" s="48"/>
      <c r="F14" s="48"/>
      <c r="G14" s="48"/>
      <c r="H14" s="48"/>
      <c r="O14" s="9"/>
      <c r="P14" s="10"/>
      <c r="Q14" s="12"/>
      <c r="R14" s="13"/>
      <c r="S14" s="13"/>
      <c r="T14" s="13"/>
      <c r="U14" s="13"/>
      <c r="V14" s="13"/>
    </row>
    <row r="15" spans="1:22" ht="54.6" customHeight="1" x14ac:dyDescent="0.25">
      <c r="A15" s="47"/>
      <c r="B15" s="48"/>
      <c r="C15" s="48"/>
      <c r="D15" s="48"/>
      <c r="E15" s="48"/>
      <c r="F15" s="48"/>
      <c r="G15" s="48"/>
      <c r="H15" s="48"/>
      <c r="O15" s="9"/>
      <c r="P15" s="10"/>
      <c r="Q15" s="12"/>
      <c r="R15" s="13"/>
      <c r="S15" s="13"/>
      <c r="T15" s="13"/>
      <c r="U15" s="13"/>
      <c r="V15" s="13"/>
    </row>
    <row r="16" spans="1:22" ht="55.95" customHeight="1" x14ac:dyDescent="0.25">
      <c r="A16" s="47"/>
      <c r="B16" s="48"/>
      <c r="C16" s="48"/>
      <c r="D16" s="48"/>
      <c r="E16" s="48"/>
      <c r="F16" s="48"/>
      <c r="G16" s="48"/>
      <c r="H16" s="48"/>
    </row>
    <row r="17" spans="1:8" ht="75.599999999999994" customHeight="1" thickBot="1" x14ac:dyDescent="0.3">
      <c r="A17" s="49" t="s">
        <v>7</v>
      </c>
      <c r="B17" s="50" t="s">
        <v>8</v>
      </c>
      <c r="C17" s="49" t="s">
        <v>9</v>
      </c>
      <c r="D17" s="49" t="s">
        <v>10</v>
      </c>
      <c r="E17" s="49" t="s">
        <v>11</v>
      </c>
      <c r="F17" s="49" t="s">
        <v>12</v>
      </c>
      <c r="G17" s="49" t="s">
        <v>13</v>
      </c>
      <c r="H17" s="49" t="s">
        <v>14</v>
      </c>
    </row>
    <row r="18" spans="1:8" ht="15" thickBot="1" x14ac:dyDescent="0.3">
      <c r="A18" s="51" t="s">
        <v>15</v>
      </c>
      <c r="B18" s="55" t="s">
        <v>16</v>
      </c>
      <c r="C18" s="52">
        <v>0</v>
      </c>
      <c r="D18" s="52">
        <v>0</v>
      </c>
      <c r="E18" s="52">
        <v>0</v>
      </c>
      <c r="F18" s="52">
        <v>0</v>
      </c>
      <c r="G18" s="52">
        <v>0</v>
      </c>
      <c r="H18" s="52">
        <v>100</v>
      </c>
    </row>
    <row r="19" spans="1:8" ht="15" thickBot="1" x14ac:dyDescent="0.3">
      <c r="A19" s="51" t="s">
        <v>17</v>
      </c>
      <c r="B19" s="55" t="s">
        <v>18</v>
      </c>
      <c r="C19" s="52">
        <v>3.431810977340477</v>
      </c>
      <c r="D19" s="52">
        <v>2.4030351686874387</v>
      </c>
      <c r="E19" s="52">
        <v>959.40151778996881</v>
      </c>
      <c r="F19" s="52">
        <v>7.3480416475017458</v>
      </c>
      <c r="G19" s="52">
        <v>-8.7886794863462772</v>
      </c>
      <c r="H19" s="52">
        <v>113.79962221400824</v>
      </c>
    </row>
    <row r="20" spans="1:8" ht="15" thickBot="1" x14ac:dyDescent="0.3">
      <c r="A20" s="51" t="s">
        <v>19</v>
      </c>
      <c r="B20" s="55" t="s">
        <v>20</v>
      </c>
      <c r="C20" s="52">
        <v>3.3104530940327122</v>
      </c>
      <c r="D20" s="52">
        <v>1.6343375480037181</v>
      </c>
      <c r="E20" s="52">
        <v>13.237663204775863</v>
      </c>
      <c r="F20" s="52">
        <v>5.9746636815914353</v>
      </c>
      <c r="G20" s="52">
        <v>15.498286424139479</v>
      </c>
      <c r="H20" s="52">
        <v>108.37831683964693</v>
      </c>
    </row>
    <row r="21" spans="1:8" ht="15" thickBot="1" x14ac:dyDescent="0.3">
      <c r="A21" s="51" t="s">
        <v>21</v>
      </c>
      <c r="B21" s="55" t="s">
        <v>22</v>
      </c>
      <c r="C21" s="52">
        <v>65.250042114138054</v>
      </c>
      <c r="D21" s="52">
        <v>9.8873326965784707E-3</v>
      </c>
      <c r="E21" s="52">
        <v>5.5307751692359615</v>
      </c>
      <c r="F21" s="52">
        <v>0.64719297539059939</v>
      </c>
      <c r="G21" s="52">
        <v>0.38422264746210222</v>
      </c>
      <c r="H21" s="52">
        <v>101.67784778870015</v>
      </c>
    </row>
    <row r="22" spans="1:8" ht="15" thickBot="1" x14ac:dyDescent="0.3">
      <c r="A22" s="51" t="s">
        <v>23</v>
      </c>
      <c r="B22" s="55" t="s">
        <v>24</v>
      </c>
      <c r="C22" s="52">
        <v>1.0863677922009221</v>
      </c>
      <c r="D22" s="52">
        <v>15.795922082040569</v>
      </c>
      <c r="E22" s="52">
        <v>82.969084804201444</v>
      </c>
      <c r="F22" s="52">
        <v>17.381231973188999</v>
      </c>
      <c r="G22" s="52">
        <v>1.1046950657390757</v>
      </c>
      <c r="H22" s="52">
        <v>167.02203048861594</v>
      </c>
    </row>
    <row r="23" spans="1:8" ht="15" thickBot="1" x14ac:dyDescent="0.3">
      <c r="A23" s="51" t="s">
        <v>25</v>
      </c>
      <c r="B23" s="55" t="s">
        <v>26</v>
      </c>
      <c r="C23" s="52">
        <v>0.18568287307674231</v>
      </c>
      <c r="D23" s="52">
        <v>6.3908760282446879</v>
      </c>
      <c r="E23" s="52">
        <v>0.11922058885094752</v>
      </c>
      <c r="F23" s="52">
        <v>1.1153928482426576</v>
      </c>
      <c r="G23" s="52">
        <v>0</v>
      </c>
      <c r="H23" s="52">
        <v>101.40778511631768</v>
      </c>
    </row>
    <row r="24" spans="1:8" ht="15" thickBot="1" x14ac:dyDescent="0.3">
      <c r="A24" s="51" t="s">
        <v>27</v>
      </c>
      <c r="B24" s="55" t="s">
        <v>28</v>
      </c>
      <c r="C24" s="52">
        <v>1.0578279287120964</v>
      </c>
      <c r="D24" s="52">
        <v>-0.81240407209564702</v>
      </c>
      <c r="E24" s="52">
        <v>6.0155962496820248</v>
      </c>
      <c r="F24" s="52">
        <v>-0.83206273282659304</v>
      </c>
      <c r="G24" s="52">
        <v>0.77863614245871648</v>
      </c>
      <c r="H24" s="52">
        <v>98.939714346169552</v>
      </c>
    </row>
    <row r="25" spans="1:8" ht="15" thickBot="1" x14ac:dyDescent="0.3">
      <c r="A25" s="51" t="s">
        <v>29</v>
      </c>
      <c r="B25" s="55" t="s">
        <v>30</v>
      </c>
      <c r="C25" s="52">
        <v>240.41614599123199</v>
      </c>
      <c r="D25" s="52">
        <v>-0.53700013561182669</v>
      </c>
      <c r="E25" s="52">
        <v>3.1357655454724824</v>
      </c>
      <c r="F25" s="52">
        <v>-129.80053203360967</v>
      </c>
      <c r="G25" s="52">
        <v>0</v>
      </c>
      <c r="H25" s="52">
        <v>221.60687344898719</v>
      </c>
    </row>
    <row r="26" spans="1:8" ht="15" thickBot="1" x14ac:dyDescent="0.3">
      <c r="A26" s="51" t="s">
        <v>31</v>
      </c>
      <c r="B26" s="55" t="s">
        <v>32</v>
      </c>
      <c r="C26" s="52">
        <v>0.79888395250032262</v>
      </c>
      <c r="D26" s="52">
        <v>-2.1747921393628631</v>
      </c>
      <c r="E26" s="52">
        <v>7.813051540688698</v>
      </c>
      <c r="F26" s="52">
        <v>-4.2504486156734957</v>
      </c>
      <c r="G26" s="52">
        <v>-31.716162199711377</v>
      </c>
      <c r="H26" s="52">
        <v>111.39120229000511</v>
      </c>
    </row>
    <row r="27" spans="1:8" ht="15" thickBot="1" x14ac:dyDescent="0.3">
      <c r="A27" s="51" t="s">
        <v>33</v>
      </c>
      <c r="B27" s="55" t="s">
        <v>34</v>
      </c>
      <c r="C27" s="52">
        <v>0.10659815457081537</v>
      </c>
      <c r="D27" s="52">
        <v>2.2141287333169379</v>
      </c>
      <c r="E27" s="52">
        <v>1.473541238816904E-2</v>
      </c>
      <c r="F27" s="52">
        <v>0.23090940545959052</v>
      </c>
      <c r="G27" s="52">
        <v>0</v>
      </c>
      <c r="H27" s="52">
        <v>100.17395175211288</v>
      </c>
    </row>
    <row r="28" spans="1:8" ht="15" thickBot="1" x14ac:dyDescent="0.3">
      <c r="A28" s="51" t="s">
        <v>35</v>
      </c>
      <c r="B28" s="55" t="s">
        <v>36</v>
      </c>
      <c r="C28" s="52">
        <v>2.6914311157183639</v>
      </c>
      <c r="D28" s="52">
        <v>-2.7431102331848005</v>
      </c>
      <c r="E28" s="52">
        <v>87.52856513131357</v>
      </c>
      <c r="F28" s="52">
        <v>-7.5005775849236693</v>
      </c>
      <c r="G28" s="52">
        <v>0.4880354593703331</v>
      </c>
      <c r="H28" s="52">
        <v>106.64823922300057</v>
      </c>
    </row>
    <row r="29" spans="1:8" ht="15" thickBot="1" x14ac:dyDescent="0.3">
      <c r="A29" s="51" t="s">
        <v>37</v>
      </c>
      <c r="B29" s="55" t="s">
        <v>38</v>
      </c>
      <c r="C29" s="52">
        <v>1.9638412301626027</v>
      </c>
      <c r="D29" s="52">
        <v>0.64126427240618844</v>
      </c>
      <c r="E29" s="52">
        <v>2.7341492786835744</v>
      </c>
      <c r="F29" s="52">
        <v>0.63031386853845217</v>
      </c>
      <c r="G29" s="52">
        <v>-0.8714596949891068</v>
      </c>
      <c r="H29" s="52">
        <v>99.270411697166736</v>
      </c>
    </row>
    <row r="30" spans="1:8" ht="15" thickBot="1" x14ac:dyDescent="0.3">
      <c r="A30" s="51" t="s">
        <v>39</v>
      </c>
      <c r="B30" s="55" t="s">
        <v>40</v>
      </c>
      <c r="C30" s="52">
        <v>0.61163386594164693</v>
      </c>
      <c r="D30" s="52">
        <v>1.5909085466666122</v>
      </c>
      <c r="E30" s="52">
        <v>4.3178078282898519E-2</v>
      </c>
      <c r="F30" s="52">
        <v>1.0711861516065779</v>
      </c>
      <c r="G30" s="52">
        <v>0.48780087590843585</v>
      </c>
      <c r="H30" s="52">
        <v>102.18521974927744</v>
      </c>
    </row>
    <row r="31" spans="1:8" ht="15" thickBot="1" x14ac:dyDescent="0.3">
      <c r="A31" s="51" t="s">
        <v>41</v>
      </c>
      <c r="B31" s="55" t="s">
        <v>42</v>
      </c>
      <c r="C31" s="52">
        <v>8.7601437416890739</v>
      </c>
      <c r="D31" s="52">
        <v>1.7983040205601604</v>
      </c>
      <c r="E31" s="52">
        <v>405.74082639347682</v>
      </c>
      <c r="F31" s="52">
        <v>14.895925874777248</v>
      </c>
      <c r="G31" s="52">
        <v>-12.672586024889423</v>
      </c>
      <c r="H31" s="52">
        <v>119.66221010554575</v>
      </c>
    </row>
    <row r="32" spans="1:8" ht="15" thickBot="1" x14ac:dyDescent="0.3">
      <c r="A32" s="51" t="s">
        <v>43</v>
      </c>
      <c r="B32" s="55" t="s">
        <v>44</v>
      </c>
      <c r="C32" s="52">
        <v>0.52071368398571161</v>
      </c>
      <c r="D32" s="52">
        <v>-0.17551143611861716</v>
      </c>
      <c r="E32" s="52">
        <v>1.6088648536990355</v>
      </c>
      <c r="F32" s="52">
        <v>-8.6017840796660264E-2</v>
      </c>
      <c r="G32" s="52">
        <v>4.0247256178565793</v>
      </c>
      <c r="H32" s="52">
        <v>99.879862329031809</v>
      </c>
    </row>
    <row r="33" spans="1:8" ht="15" thickBot="1" x14ac:dyDescent="0.3">
      <c r="A33" s="51" t="s">
        <v>45</v>
      </c>
      <c r="B33" s="55" t="s">
        <v>46</v>
      </c>
      <c r="C33" s="52">
        <v>0.34197226876275938</v>
      </c>
      <c r="D33" s="52">
        <v>2.5137144738713393</v>
      </c>
      <c r="E33" s="52">
        <v>1.9121108591433833</v>
      </c>
      <c r="F33" s="52">
        <v>0.89596481711839959</v>
      </c>
      <c r="G33" s="52">
        <v>1.9539950118999412</v>
      </c>
      <c r="H33" s="52">
        <v>80.969261395969539</v>
      </c>
    </row>
    <row r="34" spans="1:8" ht="15" thickBot="1" x14ac:dyDescent="0.3">
      <c r="A34" s="51" t="s">
        <v>47</v>
      </c>
      <c r="B34" s="55" t="s">
        <v>48</v>
      </c>
      <c r="C34" s="52">
        <v>80.460010284659901</v>
      </c>
      <c r="D34" s="52">
        <v>-4.9396653132689566E-2</v>
      </c>
      <c r="E34" s="52">
        <v>6.0415047768784653</v>
      </c>
      <c r="F34" s="52">
        <v>-3.9764194372004753</v>
      </c>
      <c r="G34" s="52">
        <v>0</v>
      </c>
      <c r="H34" s="52">
        <v>86.841523748955126</v>
      </c>
    </row>
    <row r="35" spans="1:8" ht="15" thickBot="1" x14ac:dyDescent="0.3">
      <c r="A35" s="51" t="s">
        <v>49</v>
      </c>
      <c r="B35" s="55" t="s">
        <v>50</v>
      </c>
      <c r="C35" s="52">
        <v>12.060519482157952</v>
      </c>
      <c r="D35" s="52">
        <v>1.211528163858504</v>
      </c>
      <c r="E35" s="52">
        <v>0.5732024255370527</v>
      </c>
      <c r="F35" s="52">
        <v>14.436753686539237</v>
      </c>
      <c r="G35" s="52">
        <v>0</v>
      </c>
      <c r="H35" s="52">
        <v>1103.4835521683058</v>
      </c>
    </row>
    <row r="36" spans="1:8" ht="15" thickBot="1" x14ac:dyDescent="0.3">
      <c r="A36" s="51" t="s">
        <v>51</v>
      </c>
      <c r="B36" s="55" t="s">
        <v>52</v>
      </c>
      <c r="C36" s="52">
        <v>7.6424679911203013</v>
      </c>
      <c r="D36" s="52">
        <v>-4.8312238941170556</v>
      </c>
      <c r="E36" s="52">
        <v>16.234814835130841</v>
      </c>
      <c r="F36" s="52">
        <v>-38.796835978688989</v>
      </c>
      <c r="G36" s="52">
        <v>0</v>
      </c>
      <c r="H36" s="52">
        <v>292.94062158359054</v>
      </c>
    </row>
    <row r="37" spans="1:8" ht="15" thickBot="1" x14ac:dyDescent="0.3">
      <c r="A37" s="51" t="s">
        <v>53</v>
      </c>
      <c r="B37" s="55" t="s">
        <v>54</v>
      </c>
      <c r="C37" s="52">
        <v>7.9358312815453802</v>
      </c>
      <c r="D37" s="52">
        <v>0.29114497574758808</v>
      </c>
      <c r="E37" s="52">
        <v>23.170559341342205</v>
      </c>
      <c r="F37" s="52">
        <v>3.2213839035655276</v>
      </c>
      <c r="G37" s="52">
        <v>2.3674042649906797</v>
      </c>
      <c r="H37" s="52">
        <v>103.15918804118448</v>
      </c>
    </row>
    <row r="38" spans="1:8" ht="15" thickBot="1" x14ac:dyDescent="0.3">
      <c r="A38" s="51" t="s">
        <v>55</v>
      </c>
      <c r="B38" s="55" t="s">
        <v>56</v>
      </c>
      <c r="C38" s="52">
        <v>5.0893421728382915</v>
      </c>
      <c r="D38" s="52">
        <v>-1.4414854959357766</v>
      </c>
      <c r="E38" s="52">
        <v>138.26382687196477</v>
      </c>
      <c r="F38" s="52">
        <v>-6.6814128582907539</v>
      </c>
      <c r="G38" s="52">
        <v>2.9631491843759248</v>
      </c>
      <c r="H38" s="52">
        <v>92.991195939285234</v>
      </c>
    </row>
    <row r="39" spans="1:8" ht="15" thickBot="1" x14ac:dyDescent="0.3">
      <c r="A39" s="51" t="s">
        <v>57</v>
      </c>
      <c r="B39" s="55" t="s">
        <v>58</v>
      </c>
      <c r="C39" s="52">
        <v>2.2986522471048083</v>
      </c>
      <c r="D39" s="52">
        <v>-0.69355373673455589</v>
      </c>
      <c r="E39" s="52">
        <v>104.09738611453517</v>
      </c>
      <c r="F39" s="52">
        <v>-1.8086815364745412</v>
      </c>
      <c r="G39" s="52">
        <v>-4.0027201164641948</v>
      </c>
      <c r="H39" s="52">
        <v>98.382918402321067</v>
      </c>
    </row>
    <row r="40" spans="1:8" ht="15" thickBot="1" x14ac:dyDescent="0.3">
      <c r="A40" s="51" t="s">
        <v>59</v>
      </c>
      <c r="B40" s="55" t="s">
        <v>60</v>
      </c>
      <c r="C40" s="52">
        <v>2.8046943438366942</v>
      </c>
      <c r="D40" s="52">
        <v>0.39213820546942224</v>
      </c>
      <c r="E40" s="52">
        <v>0.39929548482195554</v>
      </c>
      <c r="F40" s="52">
        <v>0.26162151102739101</v>
      </c>
      <c r="G40" s="52">
        <v>-8.7966108001566194</v>
      </c>
      <c r="H40" s="52">
        <v>100.35226728213566</v>
      </c>
    </row>
    <row r="41" spans="1:8" ht="15" thickBot="1" x14ac:dyDescent="0.3">
      <c r="A41" s="51" t="s">
        <v>61</v>
      </c>
      <c r="B41" s="55" t="s">
        <v>62</v>
      </c>
      <c r="C41" s="52">
        <v>1.6825882555670302</v>
      </c>
      <c r="D41" s="52">
        <v>2.7383364236151211</v>
      </c>
      <c r="E41" s="52">
        <v>0.37543991039041064</v>
      </c>
      <c r="F41" s="52">
        <v>4.5926186242372191</v>
      </c>
      <c r="G41" s="52">
        <v>1.6309887869520898</v>
      </c>
      <c r="H41" s="52">
        <v>103.61435263743488</v>
      </c>
    </row>
    <row r="42" spans="1:8" ht="15" thickBot="1" x14ac:dyDescent="0.3">
      <c r="A42" s="51" t="s">
        <v>63</v>
      </c>
      <c r="B42" s="55" t="s">
        <v>64</v>
      </c>
      <c r="C42" s="52">
        <v>3.2823688090098226</v>
      </c>
      <c r="D42" s="52">
        <v>-0.11817869271593708</v>
      </c>
      <c r="E42" s="52">
        <v>6.2832548939602271</v>
      </c>
      <c r="F42" s="52">
        <v>-2.9843856310970693</v>
      </c>
      <c r="G42" s="52">
        <v>-13.897997740073132</v>
      </c>
      <c r="H42" s="52">
        <v>90.229990180457762</v>
      </c>
    </row>
    <row r="43" spans="1:8" ht="15" thickBot="1" x14ac:dyDescent="0.3">
      <c r="A43" s="51" t="s">
        <v>65</v>
      </c>
      <c r="B43" s="55" t="s">
        <v>66</v>
      </c>
      <c r="C43" s="52">
        <v>14.116913413603424</v>
      </c>
      <c r="D43" s="52">
        <v>0.84935294082171908</v>
      </c>
      <c r="E43" s="52">
        <v>3.5420615899107775</v>
      </c>
      <c r="F43" s="52">
        <v>12.902729751242221</v>
      </c>
      <c r="G43" s="52">
        <v>5.9326466974778791</v>
      </c>
      <c r="H43" s="52">
        <v>110.02308351877795</v>
      </c>
    </row>
    <row r="44" spans="1:8" ht="14.4" customHeight="1" thickBot="1" x14ac:dyDescent="0.3">
      <c r="A44" s="51" t="s">
        <v>67</v>
      </c>
      <c r="B44" s="55" t="s">
        <v>68</v>
      </c>
      <c r="C44" s="52">
        <v>0.95245789550136639</v>
      </c>
      <c r="D44" s="52">
        <v>-1.4022880346303515</v>
      </c>
      <c r="E44" s="52">
        <v>79.253885802158152</v>
      </c>
      <c r="F44" s="52">
        <v>-2.1005251650464203</v>
      </c>
      <c r="G44" s="52">
        <v>-4.7442344691513139</v>
      </c>
      <c r="H44" s="52">
        <v>99.184977706150562</v>
      </c>
    </row>
    <row r="45" spans="1:8" ht="15" thickBot="1" x14ac:dyDescent="0.3">
      <c r="A45" s="51" t="s">
        <v>69</v>
      </c>
      <c r="B45" s="55" t="s">
        <v>70</v>
      </c>
      <c r="C45" s="52">
        <v>2.6268103001418583</v>
      </c>
      <c r="D45" s="52">
        <v>4.5425181540479125</v>
      </c>
      <c r="E45" s="52">
        <v>89.238578785368659</v>
      </c>
      <c r="F45" s="52">
        <v>14.343090455222706</v>
      </c>
      <c r="G45" s="52">
        <v>9.4798051280882163</v>
      </c>
      <c r="H45" s="52">
        <v>110.46014019261114</v>
      </c>
    </row>
    <row r="46" spans="1:8" ht="15" thickBot="1" x14ac:dyDescent="0.3">
      <c r="A46" s="51" t="s">
        <v>71</v>
      </c>
      <c r="B46" s="55" t="s">
        <v>72</v>
      </c>
      <c r="C46" s="52">
        <v>1.2824933607739752</v>
      </c>
      <c r="D46" s="52">
        <v>-8.8064228332719138E-2</v>
      </c>
      <c r="E46" s="52">
        <v>5.8658149600447285</v>
      </c>
      <c r="F46" s="52">
        <v>-0.3322653082540134</v>
      </c>
      <c r="G46" s="52">
        <v>-5.8396790712727205</v>
      </c>
      <c r="H46" s="52">
        <v>101.50183919330814</v>
      </c>
    </row>
    <row r="47" spans="1:8" ht="15" thickBot="1" x14ac:dyDescent="0.3">
      <c r="A47" s="51" t="s">
        <v>73</v>
      </c>
      <c r="B47" s="55" t="s">
        <v>74</v>
      </c>
      <c r="C47" s="52">
        <v>2.8130847292873526</v>
      </c>
      <c r="D47" s="52">
        <v>2.4537149916176602</v>
      </c>
      <c r="E47" s="52">
        <v>4.6491571888162175</v>
      </c>
      <c r="F47" s="52">
        <v>6.6993099391188968</v>
      </c>
      <c r="G47" s="52">
        <v>-0.30991735537190085</v>
      </c>
      <c r="H47" s="52">
        <v>92.953727174285078</v>
      </c>
    </row>
    <row r="48" spans="1:8" ht="72" customHeight="1" thickBot="1" x14ac:dyDescent="0.3">
      <c r="A48" s="67" t="s">
        <v>75</v>
      </c>
      <c r="B48" s="67"/>
      <c r="C48" s="53" t="s">
        <v>76</v>
      </c>
      <c r="D48" s="53" t="s">
        <v>10</v>
      </c>
      <c r="E48" s="53" t="s">
        <v>11</v>
      </c>
      <c r="F48" s="53" t="s">
        <v>77</v>
      </c>
      <c r="G48" s="53" t="s">
        <v>13</v>
      </c>
      <c r="H48" s="53" t="s">
        <v>78</v>
      </c>
    </row>
    <row r="49" spans="1:8" ht="15" thickBot="1" x14ac:dyDescent="0.3">
      <c r="A49" s="69" t="s">
        <v>79</v>
      </c>
      <c r="B49" s="69"/>
      <c r="C49" s="54" t="s">
        <v>137</v>
      </c>
      <c r="D49" s="54" t="s">
        <v>169</v>
      </c>
      <c r="E49" s="54" t="s">
        <v>170</v>
      </c>
      <c r="F49" s="54" t="s">
        <v>171</v>
      </c>
      <c r="G49" s="54" t="s">
        <v>172</v>
      </c>
      <c r="H49" s="54" t="s">
        <v>173</v>
      </c>
    </row>
    <row r="50" spans="1:8" ht="15" thickBot="1" x14ac:dyDescent="0.3">
      <c r="A50" s="69"/>
      <c r="B50" s="69"/>
      <c r="C50" s="54" t="s">
        <v>155</v>
      </c>
      <c r="D50" s="54" t="s">
        <v>160</v>
      </c>
      <c r="E50" s="54" t="s">
        <v>158</v>
      </c>
      <c r="F50" s="54" t="s">
        <v>174</v>
      </c>
      <c r="G50" s="54" t="s">
        <v>175</v>
      </c>
      <c r="H50" s="54" t="s">
        <v>176</v>
      </c>
    </row>
    <row r="51" spans="1:8" ht="15" thickBot="1" x14ac:dyDescent="0.3">
      <c r="A51" s="69"/>
      <c r="B51" s="69"/>
      <c r="C51" s="54" t="s">
        <v>138</v>
      </c>
      <c r="D51" s="54" t="s">
        <v>177</v>
      </c>
      <c r="E51" s="54" t="s">
        <v>178</v>
      </c>
      <c r="F51" s="54" t="s">
        <v>169</v>
      </c>
      <c r="G51" s="54" t="s">
        <v>179</v>
      </c>
      <c r="H51" s="54" t="s">
        <v>165</v>
      </c>
    </row>
    <row r="52" spans="1:8" ht="15" thickBot="1" x14ac:dyDescent="0.3">
      <c r="A52" s="69"/>
      <c r="B52" s="69"/>
      <c r="C52" s="54" t="s">
        <v>152</v>
      </c>
      <c r="D52" s="54" t="s">
        <v>174</v>
      </c>
      <c r="E52" s="54" t="s">
        <v>174</v>
      </c>
      <c r="F52" s="54" t="s">
        <v>180</v>
      </c>
      <c r="G52" s="54" t="s">
        <v>181</v>
      </c>
      <c r="H52" s="54" t="s">
        <v>182</v>
      </c>
    </row>
    <row r="53" spans="1:8" ht="15" thickBot="1" x14ac:dyDescent="0.3">
      <c r="A53" s="69"/>
      <c r="B53" s="69"/>
      <c r="C53" s="54" t="s">
        <v>134</v>
      </c>
      <c r="D53" s="54" t="s">
        <v>183</v>
      </c>
      <c r="E53" s="54" t="s">
        <v>184</v>
      </c>
      <c r="F53" s="54" t="s">
        <v>161</v>
      </c>
      <c r="G53" s="54" t="s">
        <v>185</v>
      </c>
      <c r="H53" s="54" t="s">
        <v>164</v>
      </c>
    </row>
    <row r="54" spans="1:8" ht="15" thickBot="1" x14ac:dyDescent="0.3">
      <c r="A54" s="69"/>
      <c r="B54" s="69"/>
      <c r="C54" s="54" t="s">
        <v>133</v>
      </c>
      <c r="D54" s="54" t="s">
        <v>180</v>
      </c>
      <c r="E54" s="54" t="s">
        <v>186</v>
      </c>
      <c r="F54" s="54" t="s">
        <v>187</v>
      </c>
      <c r="G54" s="54" t="s">
        <v>188</v>
      </c>
      <c r="H54" s="54" t="s">
        <v>189</v>
      </c>
    </row>
    <row r="55" spans="1:8" ht="15" thickBot="1" x14ac:dyDescent="0.3">
      <c r="A55" s="69"/>
      <c r="B55" s="69"/>
      <c r="C55" s="54" t="s">
        <v>135</v>
      </c>
      <c r="D55" s="54" t="s">
        <v>190</v>
      </c>
      <c r="E55" s="54" t="s">
        <v>191</v>
      </c>
      <c r="F55" s="54" t="s">
        <v>159</v>
      </c>
      <c r="G55" s="54" t="s">
        <v>192</v>
      </c>
      <c r="H55" s="54" t="s">
        <v>171</v>
      </c>
    </row>
    <row r="56" spans="1:8" ht="15" thickBot="1" x14ac:dyDescent="0.3">
      <c r="A56" s="69"/>
      <c r="B56" s="69"/>
      <c r="C56" s="54" t="s">
        <v>147</v>
      </c>
      <c r="D56" s="54" t="s">
        <v>161</v>
      </c>
      <c r="E56" s="54" t="s">
        <v>193</v>
      </c>
      <c r="F56" s="54" t="s">
        <v>194</v>
      </c>
      <c r="G56" s="54" t="s">
        <v>195</v>
      </c>
      <c r="H56" s="54" t="s">
        <v>196</v>
      </c>
    </row>
    <row r="57" spans="1:8" ht="15" thickBot="1" x14ac:dyDescent="0.3">
      <c r="A57" s="69"/>
      <c r="B57" s="69"/>
      <c r="C57" s="54" t="s">
        <v>146</v>
      </c>
      <c r="D57" s="54" t="s">
        <v>197</v>
      </c>
      <c r="E57" s="54" t="s">
        <v>198</v>
      </c>
      <c r="F57" s="54" t="s">
        <v>199</v>
      </c>
      <c r="G57" s="54" t="s">
        <v>200</v>
      </c>
      <c r="H57" s="54" t="s">
        <v>201</v>
      </c>
    </row>
    <row r="58" spans="1:8" ht="15" thickBot="1" x14ac:dyDescent="0.3">
      <c r="A58" s="69"/>
      <c r="B58" s="69"/>
      <c r="C58" s="54" t="s">
        <v>144</v>
      </c>
      <c r="D58" s="54" t="s">
        <v>202</v>
      </c>
      <c r="E58" s="54" t="s">
        <v>203</v>
      </c>
      <c r="F58" s="54" t="s">
        <v>202</v>
      </c>
      <c r="G58" s="54" t="s">
        <v>204</v>
      </c>
      <c r="H58" s="54" t="s">
        <v>205</v>
      </c>
    </row>
    <row r="59" spans="1:8" ht="15" thickBot="1" x14ac:dyDescent="0.3">
      <c r="A59" s="69" t="s">
        <v>80</v>
      </c>
      <c r="B59" s="69"/>
      <c r="C59" s="54" t="s">
        <v>156</v>
      </c>
      <c r="D59" s="54" t="s">
        <v>206</v>
      </c>
      <c r="E59" s="54" t="s">
        <v>156</v>
      </c>
      <c r="F59" s="54" t="s">
        <v>207</v>
      </c>
      <c r="G59" s="54" t="s">
        <v>208</v>
      </c>
      <c r="H59" s="54" t="s">
        <v>209</v>
      </c>
    </row>
    <row r="60" spans="1:8" ht="15" thickBot="1" x14ac:dyDescent="0.3">
      <c r="A60" s="69"/>
      <c r="B60" s="69"/>
      <c r="C60" s="54" t="s">
        <v>153</v>
      </c>
      <c r="D60" s="54" t="s">
        <v>207</v>
      </c>
      <c r="E60" s="54" t="s">
        <v>153</v>
      </c>
      <c r="F60" s="54" t="s">
        <v>166</v>
      </c>
      <c r="G60" s="54" t="s">
        <v>210</v>
      </c>
      <c r="H60" s="54" t="s">
        <v>211</v>
      </c>
    </row>
    <row r="61" spans="1:8" ht="15" thickBot="1" x14ac:dyDescent="0.3">
      <c r="A61" s="69"/>
      <c r="B61" s="69"/>
      <c r="C61" s="54" t="s">
        <v>140</v>
      </c>
      <c r="D61" s="54" t="s">
        <v>212</v>
      </c>
      <c r="E61" s="54" t="s">
        <v>140</v>
      </c>
      <c r="F61" s="54" t="s">
        <v>213</v>
      </c>
      <c r="G61" s="54" t="s">
        <v>214</v>
      </c>
      <c r="H61" s="54" t="s">
        <v>212</v>
      </c>
    </row>
    <row r="62" spans="1:8" ht="15" thickBot="1" x14ac:dyDescent="0.3">
      <c r="A62" s="69"/>
      <c r="B62" s="69"/>
      <c r="C62" s="54" t="s">
        <v>143</v>
      </c>
      <c r="D62" s="54" t="s">
        <v>213</v>
      </c>
      <c r="E62" s="54" t="s">
        <v>143</v>
      </c>
      <c r="F62" s="54" t="s">
        <v>215</v>
      </c>
      <c r="G62" s="54" t="s">
        <v>163</v>
      </c>
      <c r="H62" s="54" t="s">
        <v>216</v>
      </c>
    </row>
    <row r="63" spans="1:8" ht="15" thickBot="1" x14ac:dyDescent="0.3">
      <c r="A63" s="69"/>
      <c r="B63" s="69"/>
      <c r="C63" s="54" t="s">
        <v>139</v>
      </c>
      <c r="D63" s="54" t="s">
        <v>217</v>
      </c>
      <c r="E63" s="54" t="s">
        <v>139</v>
      </c>
      <c r="F63" s="54" t="s">
        <v>218</v>
      </c>
      <c r="G63" s="54" t="s">
        <v>219</v>
      </c>
      <c r="H63" s="54" t="s">
        <v>220</v>
      </c>
    </row>
    <row r="64" spans="1:8" ht="15" thickBot="1" x14ac:dyDescent="0.3">
      <c r="A64" s="69"/>
      <c r="B64" s="69"/>
      <c r="C64" s="54" t="s">
        <v>136</v>
      </c>
      <c r="D64" s="54" t="s">
        <v>221</v>
      </c>
      <c r="E64" s="54" t="s">
        <v>136</v>
      </c>
      <c r="F64" s="54" t="s">
        <v>222</v>
      </c>
      <c r="G64" s="54" t="s">
        <v>223</v>
      </c>
      <c r="H64" s="54" t="s">
        <v>174</v>
      </c>
    </row>
    <row r="65" spans="1:12" ht="19.2" customHeight="1" thickBot="1" x14ac:dyDescent="0.3">
      <c r="A65" s="69"/>
      <c r="B65" s="69"/>
      <c r="C65" s="54" t="s">
        <v>132</v>
      </c>
      <c r="D65" s="54" t="s">
        <v>215</v>
      </c>
      <c r="E65" s="54" t="s">
        <v>132</v>
      </c>
      <c r="F65" s="54" t="s">
        <v>224</v>
      </c>
      <c r="G65" s="54" t="s">
        <v>225</v>
      </c>
      <c r="H65" s="54" t="s">
        <v>180</v>
      </c>
      <c r="L65" s="29" t="s">
        <v>81</v>
      </c>
    </row>
    <row r="66" spans="1:12" ht="15" thickBot="1" x14ac:dyDescent="0.3">
      <c r="A66" s="69"/>
      <c r="B66" s="69"/>
      <c r="C66" s="54" t="s">
        <v>148</v>
      </c>
      <c r="D66" s="54" t="s">
        <v>166</v>
      </c>
      <c r="E66" s="54" t="s">
        <v>148</v>
      </c>
      <c r="F66" s="54" t="s">
        <v>226</v>
      </c>
      <c r="G66" s="54" t="s">
        <v>190</v>
      </c>
      <c r="H66" s="54" t="s">
        <v>227</v>
      </c>
    </row>
    <row r="67" spans="1:12" ht="15" thickBot="1" x14ac:dyDescent="0.3">
      <c r="A67" s="69"/>
      <c r="B67" s="69"/>
      <c r="C67" s="54" t="s">
        <v>149</v>
      </c>
      <c r="D67" s="54" t="s">
        <v>218</v>
      </c>
      <c r="E67" s="54" t="s">
        <v>149</v>
      </c>
      <c r="F67" s="54" t="s">
        <v>162</v>
      </c>
      <c r="G67" s="54" t="s">
        <v>228</v>
      </c>
      <c r="H67" s="54" t="s">
        <v>229</v>
      </c>
    </row>
    <row r="68" spans="1:12" ht="15" thickBot="1" x14ac:dyDescent="0.3">
      <c r="A68" s="69"/>
      <c r="B68" s="69"/>
      <c r="C68" s="54" t="s">
        <v>105</v>
      </c>
      <c r="D68" s="54" t="s">
        <v>230</v>
      </c>
      <c r="E68" s="54" t="s">
        <v>105</v>
      </c>
      <c r="F68" s="54" t="s">
        <v>212</v>
      </c>
      <c r="G68" s="54" t="s">
        <v>231</v>
      </c>
      <c r="H68" s="54" t="s">
        <v>232</v>
      </c>
    </row>
    <row r="69" spans="1:12" ht="54.6" customHeight="1" thickBot="1" x14ac:dyDescent="0.3">
      <c r="A69" s="68" t="s">
        <v>141</v>
      </c>
      <c r="B69" s="68"/>
      <c r="C69" s="68"/>
      <c r="D69" s="68"/>
      <c r="E69" s="68"/>
      <c r="F69" s="68"/>
      <c r="G69" s="68"/>
      <c r="H69" s="68"/>
    </row>
    <row r="70" spans="1:12" x14ac:dyDescent="0.25">
      <c r="A70" s="63" t="s">
        <v>82</v>
      </c>
      <c r="B70" s="63"/>
      <c r="C70" s="63"/>
      <c r="D70" s="63"/>
      <c r="E70" s="63"/>
      <c r="F70" s="63"/>
      <c r="G70" s="63"/>
      <c r="H70" s="63"/>
    </row>
    <row r="74" spans="1:12" ht="31.2" x14ac:dyDescent="0.25">
      <c r="A74" s="14"/>
      <c r="B74" s="14" t="s">
        <v>83</v>
      </c>
      <c r="C74" s="14" t="s">
        <v>84</v>
      </c>
      <c r="D74" s="14" t="s">
        <v>85</v>
      </c>
      <c r="E74" s="14" t="s">
        <v>86</v>
      </c>
    </row>
    <row r="75" spans="1:12" x14ac:dyDescent="0.25">
      <c r="A75" s="15" t="s">
        <v>87</v>
      </c>
      <c r="B75" s="16" t="s">
        <v>88</v>
      </c>
      <c r="C75" s="15">
        <v>28175353</v>
      </c>
      <c r="D75" s="15">
        <v>42268582</v>
      </c>
      <c r="E75" s="17">
        <v>1.9861616143601299</v>
      </c>
    </row>
    <row r="76" spans="1:12" x14ac:dyDescent="0.25">
      <c r="A76" s="18" t="s">
        <v>89</v>
      </c>
      <c r="B76" s="19" t="s">
        <v>90</v>
      </c>
      <c r="C76" s="18">
        <v>21555247</v>
      </c>
      <c r="D76" s="18">
        <v>34242865</v>
      </c>
      <c r="E76" s="20">
        <v>0.82186755757029495</v>
      </c>
    </row>
    <row r="77" spans="1:12" x14ac:dyDescent="0.25">
      <c r="A77" s="18" t="s">
        <v>91</v>
      </c>
      <c r="B77" s="19" t="s">
        <v>92</v>
      </c>
      <c r="C77" s="18">
        <v>72122899</v>
      </c>
      <c r="D77" s="18">
        <v>101076547</v>
      </c>
      <c r="E77" s="20">
        <v>0.77804679892837103</v>
      </c>
    </row>
    <row r="78" spans="1:12" x14ac:dyDescent="0.25">
      <c r="A78" s="18" t="s">
        <v>93</v>
      </c>
      <c r="B78" s="19" t="s">
        <v>94</v>
      </c>
      <c r="C78" s="18">
        <v>66023557</v>
      </c>
      <c r="D78" s="18">
        <v>137112987</v>
      </c>
      <c r="E78" s="20">
        <v>0.74629182349216405</v>
      </c>
    </row>
    <row r="79" spans="1:12" x14ac:dyDescent="0.25">
      <c r="A79" s="18" t="s">
        <v>95</v>
      </c>
      <c r="B79" s="19" t="s">
        <v>96</v>
      </c>
      <c r="C79" s="18">
        <v>14584119</v>
      </c>
      <c r="D79" s="18">
        <v>36845980</v>
      </c>
      <c r="E79" s="20">
        <v>0.57675446176284395</v>
      </c>
    </row>
    <row r="80" spans="1:12" x14ac:dyDescent="0.25">
      <c r="A80" s="18" t="s">
        <v>97</v>
      </c>
      <c r="B80" s="19" t="s">
        <v>98</v>
      </c>
      <c r="C80" s="18">
        <v>24683149</v>
      </c>
      <c r="D80" s="18">
        <v>48240585</v>
      </c>
      <c r="E80" s="20">
        <v>0.53700795281720803</v>
      </c>
    </row>
    <row r="81" spans="1:5" x14ac:dyDescent="0.25">
      <c r="A81" s="18" t="s">
        <v>99</v>
      </c>
      <c r="B81" s="19" t="s">
        <v>100</v>
      </c>
      <c r="C81" s="18">
        <v>1985058</v>
      </c>
      <c r="D81" s="18">
        <v>4066269</v>
      </c>
      <c r="E81" s="20">
        <v>0.52451182191322598</v>
      </c>
    </row>
    <row r="82" spans="1:5" x14ac:dyDescent="0.25">
      <c r="A82" s="18" t="s">
        <v>101</v>
      </c>
      <c r="B82" s="19" t="s">
        <v>102</v>
      </c>
      <c r="C82" s="18">
        <v>33806472</v>
      </c>
      <c r="D82" s="18">
        <v>61340055</v>
      </c>
      <c r="E82" s="20">
        <v>0.51652780331062098</v>
      </c>
    </row>
    <row r="83" spans="1:5" x14ac:dyDescent="0.25">
      <c r="A83" s="18" t="s">
        <v>103</v>
      </c>
      <c r="B83" s="19" t="s">
        <v>104</v>
      </c>
      <c r="C83" s="18">
        <v>13474542</v>
      </c>
      <c r="D83" s="18">
        <v>19303225</v>
      </c>
      <c r="E83" s="20">
        <v>0.482750098846219</v>
      </c>
    </row>
    <row r="84" spans="1:5" x14ac:dyDescent="0.25">
      <c r="A84" s="18" t="s">
        <v>105</v>
      </c>
      <c r="B84" s="19" t="s">
        <v>106</v>
      </c>
      <c r="C84" s="18">
        <v>27311937</v>
      </c>
      <c r="D84" s="18">
        <v>39201759</v>
      </c>
      <c r="E84" s="20">
        <v>0.429954413109219</v>
      </c>
    </row>
    <row r="87" spans="1:5" ht="31.2" x14ac:dyDescent="0.25">
      <c r="A87" s="21"/>
      <c r="B87" s="21" t="s">
        <v>83</v>
      </c>
      <c r="C87" s="21" t="s">
        <v>84</v>
      </c>
      <c r="D87" s="21" t="s">
        <v>85</v>
      </c>
      <c r="E87" s="21" t="s">
        <v>86</v>
      </c>
    </row>
    <row r="88" spans="1:5" x14ac:dyDescent="0.25">
      <c r="A88" s="22" t="s">
        <v>107</v>
      </c>
      <c r="B88" s="23" t="s">
        <v>108</v>
      </c>
      <c r="C88" s="22">
        <v>73310337</v>
      </c>
      <c r="D88" s="22">
        <v>89923983</v>
      </c>
      <c r="E88" s="24">
        <v>3.3409627032515998</v>
      </c>
    </row>
    <row r="89" spans="1:5" x14ac:dyDescent="0.25">
      <c r="A89" s="25" t="s">
        <v>109</v>
      </c>
      <c r="B89" s="26" t="s">
        <v>110</v>
      </c>
      <c r="C89" s="27">
        <v>26026415</v>
      </c>
      <c r="D89" s="27">
        <v>31686727</v>
      </c>
      <c r="E89" s="28">
        <v>2.6245827493260898</v>
      </c>
    </row>
    <row r="90" spans="1:5" x14ac:dyDescent="0.25">
      <c r="A90" s="27" t="s">
        <v>111</v>
      </c>
      <c r="B90" s="26" t="s">
        <v>112</v>
      </c>
      <c r="C90" s="27">
        <v>94196837</v>
      </c>
      <c r="D90" s="27">
        <v>132280449</v>
      </c>
      <c r="E90" s="28">
        <v>2.5166802323492199</v>
      </c>
    </row>
    <row r="91" spans="1:5" x14ac:dyDescent="0.25">
      <c r="A91" s="27" t="s">
        <v>113</v>
      </c>
      <c r="B91" s="26" t="s">
        <v>114</v>
      </c>
      <c r="C91" s="27">
        <v>49103883</v>
      </c>
      <c r="D91" s="27">
        <v>60098371</v>
      </c>
      <c r="E91" s="28">
        <v>2.3397181782155299</v>
      </c>
    </row>
    <row r="92" spans="1:5" x14ac:dyDescent="0.25">
      <c r="A92" s="27" t="s">
        <v>115</v>
      </c>
      <c r="B92" s="26" t="s">
        <v>116</v>
      </c>
      <c r="C92" s="27">
        <v>24215352</v>
      </c>
      <c r="D92" s="27">
        <v>31377809</v>
      </c>
      <c r="E92" s="28">
        <v>0.97974559676199502</v>
      </c>
    </row>
    <row r="93" spans="1:5" x14ac:dyDescent="0.25">
      <c r="A93" s="27" t="s">
        <v>117</v>
      </c>
      <c r="B93" s="26" t="s">
        <v>118</v>
      </c>
      <c r="C93" s="27">
        <v>138518545</v>
      </c>
      <c r="D93" s="27">
        <v>188424210</v>
      </c>
      <c r="E93" s="28">
        <v>0.77728355521695602</v>
      </c>
    </row>
    <row r="94" spans="1:5" x14ac:dyDescent="0.25">
      <c r="A94" s="27" t="s">
        <v>119</v>
      </c>
      <c r="B94" s="26" t="s">
        <v>120</v>
      </c>
      <c r="C94" s="27">
        <v>31503289</v>
      </c>
      <c r="D94" s="27">
        <v>48351944</v>
      </c>
      <c r="E94" s="28">
        <v>0.76851316546383297</v>
      </c>
    </row>
    <row r="95" spans="1:5" x14ac:dyDescent="0.25">
      <c r="A95" s="27" t="s">
        <v>121</v>
      </c>
      <c r="B95" s="26" t="s">
        <v>122</v>
      </c>
      <c r="C95" s="27">
        <v>10831830</v>
      </c>
      <c r="D95" s="27">
        <v>17666790</v>
      </c>
      <c r="E95" s="28">
        <v>0.73602312149097604</v>
      </c>
    </row>
    <row r="96" spans="1:5" x14ac:dyDescent="0.25">
      <c r="A96" s="27" t="s">
        <v>123</v>
      </c>
      <c r="B96" s="26" t="s">
        <v>124</v>
      </c>
      <c r="C96" s="27">
        <v>10578096</v>
      </c>
      <c r="D96" s="27">
        <v>19143736</v>
      </c>
      <c r="E96" s="28">
        <v>0.721649914962332</v>
      </c>
    </row>
    <row r="97" spans="1:5" x14ac:dyDescent="0.25">
      <c r="A97" s="27" t="s">
        <v>125</v>
      </c>
      <c r="B97" s="26" t="s">
        <v>126</v>
      </c>
      <c r="C97" s="27">
        <v>23858538</v>
      </c>
      <c r="D97" s="27">
        <v>36098133</v>
      </c>
      <c r="E97" s="28">
        <v>0.60094850900727403</v>
      </c>
    </row>
  </sheetData>
  <mergeCells count="7">
    <mergeCell ref="A1:H1"/>
    <mergeCell ref="A70:H70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tabSelected="1" zoomScale="85" zoomScaleNormal="85" workbookViewId="0">
      <selection activeCell="D6" sqref="D6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0" t="s">
        <v>127</v>
      </c>
      <c r="B1" s="70"/>
      <c r="C1" s="70"/>
      <c r="D1" s="70"/>
      <c r="E1" s="70"/>
      <c r="F1" s="70"/>
      <c r="G1" s="70"/>
      <c r="H1" s="70"/>
    </row>
    <row r="2" spans="1:22" ht="18" customHeight="1" x14ac:dyDescent="0.25">
      <c r="A2" s="38" t="s">
        <v>83</v>
      </c>
      <c r="B2" s="38" t="s">
        <v>128</v>
      </c>
      <c r="C2" s="38" t="s">
        <v>129</v>
      </c>
      <c r="D2" s="39">
        <v>45251</v>
      </c>
      <c r="E2" s="39">
        <v>45252</v>
      </c>
      <c r="F2" s="39">
        <v>45253</v>
      </c>
      <c r="G2" s="39">
        <v>45254</v>
      </c>
      <c r="H2" s="39">
        <v>45257</v>
      </c>
    </row>
    <row r="3" spans="1:22" ht="24" customHeight="1" x14ac:dyDescent="0.25">
      <c r="A3" s="56">
        <v>300310</v>
      </c>
      <c r="B3" s="36" t="s">
        <v>154</v>
      </c>
      <c r="C3" s="37">
        <v>45211</v>
      </c>
      <c r="D3" s="59" t="s">
        <v>150</v>
      </c>
      <c r="E3" s="59" t="s">
        <v>150</v>
      </c>
      <c r="F3" s="59" t="s">
        <v>151</v>
      </c>
      <c r="G3" s="59" t="s">
        <v>150</v>
      </c>
      <c r="H3" s="59" t="s">
        <v>151</v>
      </c>
    </row>
    <row r="4" spans="1:22" ht="25.2" customHeight="1" x14ac:dyDescent="0.25">
      <c r="A4" s="56">
        <v>688381</v>
      </c>
      <c r="B4" s="36" t="s">
        <v>157</v>
      </c>
      <c r="C4" s="37">
        <v>45238</v>
      </c>
      <c r="D4" s="59" t="s">
        <v>151</v>
      </c>
      <c r="E4" s="59" t="s">
        <v>150</v>
      </c>
      <c r="F4" s="59" t="s">
        <v>151</v>
      </c>
      <c r="G4" s="59" t="s">
        <v>150</v>
      </c>
      <c r="H4" s="59" t="s">
        <v>150</v>
      </c>
    </row>
    <row r="5" spans="1:22" ht="25.95" customHeight="1" x14ac:dyDescent="0.25">
      <c r="A5" s="56">
        <v>601515</v>
      </c>
      <c r="B5" s="36" t="s">
        <v>233</v>
      </c>
      <c r="C5" s="37">
        <v>45240</v>
      </c>
      <c r="D5" s="59" t="s">
        <v>150</v>
      </c>
      <c r="E5" s="59" t="s">
        <v>150</v>
      </c>
      <c r="F5" s="59" t="s">
        <v>151</v>
      </c>
      <c r="G5" s="59" t="s">
        <v>150</v>
      </c>
      <c r="H5" s="59" t="s">
        <v>150</v>
      </c>
    </row>
    <row r="6" spans="1:22" ht="25.8" customHeight="1" x14ac:dyDescent="0.25">
      <c r="A6" s="31">
        <v>688670</v>
      </c>
      <c r="B6" s="32" t="s">
        <v>162</v>
      </c>
      <c r="C6" s="33">
        <v>45254</v>
      </c>
      <c r="D6" s="34" t="s">
        <v>167</v>
      </c>
      <c r="E6" s="35" t="s">
        <v>167</v>
      </c>
      <c r="F6" s="35" t="s">
        <v>167</v>
      </c>
      <c r="G6" s="35" t="s">
        <v>150</v>
      </c>
      <c r="H6" s="35" t="s">
        <v>151</v>
      </c>
    </row>
    <row r="7" spans="1:22" ht="25.2" customHeight="1" x14ac:dyDescent="0.25">
      <c r="A7" s="31">
        <v>301057</v>
      </c>
      <c r="B7" s="32" t="s">
        <v>174</v>
      </c>
      <c r="C7" s="33">
        <v>45257</v>
      </c>
      <c r="D7" s="34" t="s">
        <v>167</v>
      </c>
      <c r="E7" s="35" t="s">
        <v>167</v>
      </c>
      <c r="F7" s="35" t="s">
        <v>167</v>
      </c>
      <c r="G7" s="35" t="s">
        <v>167</v>
      </c>
      <c r="H7" s="35" t="s">
        <v>150</v>
      </c>
    </row>
    <row r="8" spans="1:22" ht="24.6" customHeight="1" x14ac:dyDescent="0.25">
      <c r="A8" s="61"/>
      <c r="B8" s="57"/>
      <c r="C8" s="58"/>
      <c r="D8" s="60"/>
      <c r="E8" s="60"/>
      <c r="F8" s="60"/>
      <c r="G8" s="60"/>
      <c r="H8" s="59"/>
    </row>
    <row r="9" spans="1:22" ht="25.2" customHeight="1" x14ac:dyDescent="0.25">
      <c r="A9" s="1"/>
      <c r="B9" s="2"/>
      <c r="C9" s="3"/>
      <c r="D9" s="4"/>
      <c r="E9" s="4"/>
      <c r="F9" s="4"/>
      <c r="G9" s="4"/>
      <c r="H9" s="4"/>
    </row>
    <row r="10" spans="1:22" ht="25.8" customHeight="1" x14ac:dyDescent="0.25">
      <c r="A10" s="1"/>
      <c r="B10" s="2"/>
      <c r="C10" s="3"/>
      <c r="D10" s="4"/>
      <c r="E10" s="4"/>
      <c r="F10" s="4"/>
      <c r="G10" s="4"/>
      <c r="H10" s="4"/>
      <c r="V10" s="6"/>
    </row>
    <row r="11" spans="1:22" ht="22.2" x14ac:dyDescent="0.25">
      <c r="A11" s="1" t="str">
        <f>IF(B11="","",VLOOKUP(B11,N:O,2,0))</f>
        <v/>
      </c>
      <c r="B11" s="2"/>
      <c r="C11" s="3"/>
      <c r="D11" s="5" t="str">
        <f>IF($C11="","",IF($C11&lt;=D$2,VLOOKUP($B11,$W:$AB,2,0),""))</f>
        <v/>
      </c>
      <c r="E11" s="5" t="str">
        <f>IF($C11="","",IF($C11&lt;=E$2,VLOOKUP($B11,$W:$AB,3,0),""))</f>
        <v/>
      </c>
      <c r="F11" s="5" t="str">
        <f>IF($C11="","",IF($C11&lt;=F$2,VLOOKUP($B11,$W:$AB,4,0),""))</f>
        <v/>
      </c>
      <c r="G11" s="5" t="str">
        <f>IF($C11="","",IF($C11&lt;=G$2,VLOOKUP($B11,$W:$AB,5,0),""))</f>
        <v/>
      </c>
      <c r="H11" s="5" t="str">
        <f>IF($C11="","",IF($C11&lt;=H$2,VLOOKUP($B11,$W:$AB,6,0),""))</f>
        <v/>
      </c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2023-11-28T00:53:33Z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