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79CEE49F-5C64-4786-A7BE-0651B955BEE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<sst xmlns="http://schemas.openxmlformats.org/spreadsheetml/2006/main" count="282" uniqueCount="248">
  <si>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</si>
  <si>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</si>
  <si>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</si>
  <si>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</si>
  <si>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</si>
  <si>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</si>
  <si>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</si>
  <si>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</si>
  <si>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</si>
  <si>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</si>
  <si>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</si>
  <si>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</si>
  <si>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</si>
  <si>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</si>
  <si>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</si>
  <si>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</si>
  <si>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</si>
  <si>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</si>
  <si>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</si>
  <si>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</si>
  <si>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</si>
  <si>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</si>
  <si>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</si>
  <si>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</si>
  <si>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</si>
  <si>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</si>
  <si>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</si>
  <si>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</si>
  <si>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</si>
  <si>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</si>
  <si>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</si>
  <si>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</si>
  <si>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</si>
  <si>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</si>
  <si>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</si>
  <si>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</si>
  <si>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</si>
  <si>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</si>
  <si>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</si>
  <si>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</si>
  <si>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</si>
  <si>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</si>
  <si>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</si>
  <si>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</si>
  <si>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</si>
  <si>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</si>
  <si>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</si>
  <si>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</si>
  <si>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</si>
  <si>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</si>
  <si>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</si>
  <si>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</si>
  <si>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</si>
  <si>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</si>
  <si>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</si>
  <si>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</si>
  <si>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</si>
  <si>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</si>
  <si>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</si>
  <si>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</si>
  <si>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</si>
  <si>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</si>
  <si>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</si>
  <si>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</si>
  <si>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</si>
  <si>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</si>
  <si>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</si>
  <si>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</si>
  <si>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</si>
  <si>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</si>
  <si>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</si>
  <si>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</si>
  <si>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</si>
  <si>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</si>
  <si>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</si>
  <si>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</si>
  <si>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</si>
  <si>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</si>
  <si>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</si>
  <si>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</si>
  <si>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</si>
  <si>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</si>
  <si>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</si>
  <si>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莱茵生物</t>
  </si>
  <si>
    <t>全柴动力</t>
  </si>
  <si>
    <t>亚通股份</t>
  </si>
  <si>
    <t>海兰信</t>
  </si>
  <si>
    <t>数码视讯</t>
  </si>
  <si>
    <t>尖峰集团</t>
  </si>
  <si>
    <t>中体产业</t>
  </si>
  <si>
    <t>永信至诚</t>
  </si>
  <si>
    <t>后十名标的个股</t>
  </si>
  <si>
    <t>泽达易盛</t>
  </si>
  <si>
    <t>中航机电</t>
  </si>
  <si>
    <t>岱美股份</t>
  </si>
  <si>
    <t>皇马科技</t>
  </si>
  <si>
    <t>晨光股份</t>
  </si>
  <si>
    <t>中国人寿</t>
  </si>
  <si>
    <t>;</t>
  </si>
  <si>
    <t>中信特钢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</si>
  <si>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</si>
  <si>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</si>
  <si>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</si>
  <si>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</si>
  <si>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</si>
  <si>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</si>
  <si>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</si>
  <si>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</si>
  <si>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</si>
  <si>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</si>
  <si>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</si>
  <si>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</si>
  <si>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</si>
  <si>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</si>
  <si>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</si>
  <si>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</si>
  <si>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</si>
  <si>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</si>
  <si>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</si>
  <si>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</si>
  <si>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</si>
  <si>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</si>
  <si>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</si>
  <si>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</si>
  <si>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</si>
  <si>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</si>
  <si>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</si>
  <si>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</si>
  <si>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</si>
  <si>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</si>
  <si>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</si>
  <si>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</si>
  <si>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</si>
  <si>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</si>
  <si>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</si>
  <si>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</si>
  <si>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</si>
  <si>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</si>
  <si>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</si>
  <si>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</si>
  <si>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</si>
  <si>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</si>
  <si>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</si>
  <si>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</si>
  <si>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</si>
  <si>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</si>
  <si>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</si>
  <si>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</si>
  <si>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</si>
  <si>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润丰股份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</si>
  <si>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</si>
  <si>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</si>
  <si>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</si>
  <si>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中自科技</t>
  </si>
  <si>
    <t>德马科技</t>
  </si>
  <si>
    <t>香农芯创</t>
  </si>
  <si>
    <t>中航电子</t>
  </si>
  <si>
    <t>欧派家居</t>
  </si>
  <si>
    <t>-</t>
  </si>
  <si>
    <t>杰创智能</t>
  </si>
  <si>
    <t>恒烁股份</t>
  </si>
  <si>
    <t>司尔特</t>
  </si>
  <si>
    <t>飞科电器</t>
  </si>
  <si>
    <t>和林微纳</t>
  </si>
  <si>
    <t>中科江南</t>
  </si>
  <si>
    <t>浩瀚深度</t>
  </si>
  <si>
    <t>开普云</t>
  </si>
  <si>
    <t>慧博云通</t>
  </si>
  <si>
    <t>芯碁微装</t>
  </si>
  <si>
    <t>唯万密封</t>
  </si>
  <si>
    <t>东港股份</t>
  </si>
  <si>
    <t>邦彦技术</t>
  </si>
  <si>
    <t>中核钛白</t>
  </si>
  <si>
    <t>浙江恒威</t>
  </si>
  <si>
    <t>通宇通讯</t>
  </si>
  <si>
    <t/>
  </si>
  <si>
    <t>融资融券市场交易数据统计(2023-02-15)</t>
  </si>
  <si>
    <t>英力股份</t>
  </si>
  <si>
    <t>赣粤高速</t>
  </si>
  <si>
    <t>龙利得</t>
  </si>
  <si>
    <t>万辰生物</t>
  </si>
  <si>
    <t>外高桥</t>
  </si>
  <si>
    <t>牧高笛</t>
  </si>
  <si>
    <t>信濠光电</t>
  </si>
  <si>
    <t>星环科技</t>
  </si>
  <si>
    <t>华夏银行</t>
  </si>
  <si>
    <t>华帝股份</t>
  </si>
  <si>
    <t>博拓生物</t>
  </si>
  <si>
    <t>朗新科技</t>
  </si>
  <si>
    <t>国力股份</t>
  </si>
  <si>
    <t>科森科技</t>
  </si>
  <si>
    <t>鲁信创投</t>
  </si>
  <si>
    <t>鸿博股份</t>
  </si>
  <si>
    <t>天海防务</t>
  </si>
  <si>
    <t>九强生物</t>
  </si>
  <si>
    <t>海马汽车</t>
  </si>
  <si>
    <t>齐鲁银行</t>
  </si>
  <si>
    <t>梦网科技</t>
  </si>
  <si>
    <t>恒泰艾普</t>
  </si>
  <si>
    <t>和达科技</t>
  </si>
  <si>
    <t>新点软件</t>
  </si>
  <si>
    <t>久立特材</t>
  </si>
  <si>
    <t>平潭发展</t>
  </si>
  <si>
    <t>远信工业</t>
  </si>
  <si>
    <t>新钢股份</t>
  </si>
  <si>
    <t>贵州轮胎</t>
  </si>
  <si>
    <t>富淼科技</t>
  </si>
  <si>
    <t>怡亚通</t>
  </si>
  <si>
    <t>昆仑万维</t>
  </si>
  <si>
    <t>龙软科技</t>
  </si>
  <si>
    <t>雅本化学</t>
  </si>
  <si>
    <t>亿联网络</t>
  </si>
  <si>
    <t>大名城</t>
  </si>
  <si>
    <t>欢乐家</t>
  </si>
  <si>
    <t>中金环境</t>
  </si>
  <si>
    <t>诺诚健华</t>
  </si>
  <si>
    <t>宁夏建材</t>
  </si>
  <si>
    <t>云从科技</t>
  </si>
  <si>
    <t>云图控股</t>
  </si>
  <si>
    <t>华恒生物</t>
  </si>
  <si>
    <t>光云科技</t>
  </si>
  <si>
    <t>联特科技</t>
  </si>
  <si>
    <t>诺思格</t>
  </si>
  <si>
    <t>德邦科技</t>
  </si>
  <si>
    <t>中光学</t>
  </si>
  <si>
    <t>华依科技</t>
  </si>
  <si>
    <t>天孚通信</t>
  </si>
  <si>
    <t>盛帮股份</t>
  </si>
  <si>
    <t>广西广电</t>
  </si>
  <si>
    <t>骆驼股份</t>
  </si>
  <si>
    <t>零点有数</t>
  </si>
  <si>
    <t>国际医学</t>
  </si>
  <si>
    <t>道恩股份</t>
  </si>
  <si>
    <t>宁波方正</t>
  </si>
  <si>
    <t>达瑞电子</t>
  </si>
  <si>
    <t>绿的谐波</t>
  </si>
  <si>
    <t>搜于特</t>
  </si>
  <si>
    <t>美农生物</t>
  </si>
  <si>
    <t>杭叉集团</t>
  </si>
  <si>
    <t>泛海控股</t>
  </si>
  <si>
    <t>奋达科技</t>
  </si>
  <si>
    <t>南钢股份</t>
  </si>
  <si>
    <t>翱捷科技</t>
  </si>
  <si>
    <t>芯能科技</t>
  </si>
  <si>
    <t>三棵树</t>
  </si>
  <si>
    <t>东鹏饮料</t>
  </si>
  <si>
    <t>盐津铺子</t>
  </si>
  <si>
    <t>航天动力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</si>
</sst>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2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rgb="FFFFFFFF"/>
      <name val="黑体"/>
      <family val="3"/>
      <charset val="134"/>
    </font>
    <font>
      <b/>
      <sz val="12"/>
      <color rgb="FF1F497D"/>
      <name val="黑体"/>
      <family val="3"/>
      <charset val="134"/>
    </font>
    <font>
      <b/>
      <sz val="11"/>
      <color rgb="FFFFFFFF"/>
      <name val="宋体"/>
      <family val="3"/>
      <charset val="134"/>
    </font>
    <font>
      <b/>
      <sz val="12"/>
      <color rgb="FFFFFFFF"/>
      <name val="黑体"/>
      <family val="3"/>
      <charset val="134"/>
    </font>
    <font>
      <sz val="11"/>
      <color rgb="FF1F497D"/>
      <name val="宋体"/>
      <family val="3"/>
      <charset val="134"/>
    </font>
    <font>
      <b/>
      <sz val="12"/>
      <color rgb="FFFFFFFF"/>
      <name val="宋体"/>
      <family val="3"/>
      <charset val="134"/>
    </font>
    <font>
      <sz val="10"/>
      <color rgb="FF1F497D"/>
      <name val="宋体"/>
      <family val="3"/>
      <charset val="134"/>
    </font>
  </fonts>
  <fills count="5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0000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DCE6F1"/>
        <bgColor rgb="FF000000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rgb="FF8DB4E2"/>
      </left>
      <right/>
      <top/>
      <bottom style="medium">
        <color rgb="FF8DB4E2"/>
      </bottom>
      <diagonal/>
    </border>
    <border>
      <left/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 style="medium">
        <color rgb="FF8DB4E2"/>
      </right>
      <top/>
      <bottom style="medium">
        <color rgb="FF8DB4E2"/>
      </bottom>
      <diagonal/>
    </border>
    <border>
      <left style="medium">
        <color rgb="FF8DB4E2"/>
      </left>
      <right/>
      <top style="medium">
        <color rgb="FF8DB4E2"/>
      </top>
      <bottom/>
      <diagonal/>
    </border>
    <border>
      <left/>
      <right style="medium">
        <color rgb="FF8DB4E2"/>
      </right>
      <top style="medium">
        <color rgb="FF8DB4E2"/>
      </top>
      <bottom/>
      <diagonal/>
    </border>
    <border>
      <left style="medium">
        <color rgb="FF8DB4E2"/>
      </left>
      <right/>
      <top/>
      <bottom/>
      <diagonal/>
    </border>
    <border>
      <left/>
      <right style="medium">
        <color rgb="FF8DB4E2"/>
      </right>
      <top/>
      <bottom/>
      <diagonal/>
    </border>
    <border>
      <left style="medium">
        <color rgb="FF8DB4E2"/>
      </left>
      <right/>
      <top style="medium">
        <color rgb="FF8DB4E2"/>
      </top>
      <bottom style="medium">
        <color rgb="FF8DB4E2"/>
      </bottom>
      <diagonal/>
    </border>
    <border>
      <left/>
      <right/>
      <top style="medium">
        <color rgb="FF8DB4E2"/>
      </top>
      <bottom style="medium">
        <color rgb="FF8DB4E2"/>
      </bottom>
      <diagonal/>
    </border>
    <border>
      <left/>
      <right style="medium">
        <color rgb="FF8DB4E2"/>
      </right>
      <top style="medium">
        <color rgb="FF8DB4E2"/>
      </top>
      <bottom style="medium">
        <color rgb="FF8DB4E2"/>
      </bottom>
      <diagonal/>
    </border>
    <border>
      <left style="medium">
        <color rgb="FF8DB4E2"/>
      </left>
      <right/>
      <top style="double">
        <color rgb="FFFF0000"/>
      </top>
      <bottom style="medium">
        <color rgb="FF8DB4E2"/>
      </bottom>
      <diagonal/>
    </border>
    <border>
      <left/>
      <right/>
      <top style="double">
        <color rgb="FFFF0000"/>
      </top>
      <bottom style="medium">
        <color rgb="FF8DB4E2"/>
      </bottom>
      <diagonal/>
    </border>
    <border>
      <left/>
      <right style="medium">
        <color rgb="FF8DB4E2"/>
      </right>
      <top style="double">
        <color rgb="FFFF0000"/>
      </top>
      <bottom style="medium">
        <color rgb="FF8DB4E2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2">
    <xf numFmtId="0" fontId="0" fillId="0" borderId="0" xfId="0">
      <alignment vertic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1" borderId="18" xfId="0" applyFont="1" applyFill="1" applyBorder="1" applyAlignment="1">
      <alignment horizontal="center" vertical="center" wrapText="1"/>
    </xf>
    <xf numFmtId="0" fontId="36" fillId="52" borderId="18" xfId="0" applyFont="1" applyFill="1" applyBorder="1" applyAlignment="1">
      <alignment horizontal="center" vertical="center" wrapText="1"/>
    </xf>
    <xf numFmtId="3" fontId="36" fillId="52" borderId="18" xfId="0" applyNumberFormat="1" applyFont="1" applyFill="1" applyBorder="1" applyAlignment="1">
      <alignment horizontal="center" vertical="center" wrapText="1"/>
    </xf>
    <xf numFmtId="0" fontId="36" fillId="51" borderId="19" xfId="0" applyFont="1" applyFill="1" applyBorder="1" applyAlignment="1">
      <alignment horizontal="center" vertical="center" wrapText="1"/>
    </xf>
    <xf numFmtId="4" fontId="36" fillId="52" borderId="19" xfId="0" applyNumberFormat="1" applyFont="1" applyFill="1" applyBorder="1">
      <alignment vertical="center"/>
    </xf>
    <xf numFmtId="177" fontId="36" fillId="52" borderId="19" xfId="51" applyNumberFormat="1" applyFont="1" applyFill="1" applyBorder="1" applyAlignment="1">
      <alignment vertical="center"/>
    </xf>
    <xf numFmtId="0" fontId="37" fillId="53" borderId="0" xfId="0" applyFont="1" applyFill="1" applyAlignment="1">
      <alignment horizontal="center" vertical="center" wrapText="1"/>
    </xf>
    <xf numFmtId="4" fontId="37" fillId="53" borderId="0" xfId="0" applyNumberFormat="1" applyFont="1" applyFill="1">
      <alignment vertical="center"/>
    </xf>
    <xf numFmtId="0" fontId="38" fillId="5" borderId="20" xfId="0" applyFont="1" applyFill="1" applyBorder="1" applyAlignment="1">
      <alignment horizontal="center" vertical="center" wrapText="1"/>
    </xf>
    <xf numFmtId="0" fontId="38" fillId="5" borderId="20" xfId="0" applyFont="1" applyFill="1" applyBorder="1" applyAlignment="1">
      <alignment horizontal="center" vertical="center"/>
    </xf>
    <xf numFmtId="0" fontId="39" fillId="51" borderId="18" xfId="0" applyFont="1" applyFill="1" applyBorder="1" applyAlignment="1">
      <alignment horizontal="center"/>
    </xf>
    <xf numFmtId="0" fontId="39" fillId="51" borderId="18" xfId="0" quotePrefix="1" applyFont="1" applyFill="1" applyBorder="1" applyAlignment="1">
      <alignment horizontal="center"/>
    </xf>
    <xf numFmtId="2" fontId="39" fillId="52" borderId="18" xfId="0" applyNumberFormat="1" applyFont="1" applyFill="1" applyBorder="1" applyAlignment="1"/>
    <xf numFmtId="0" fontId="40" fillId="5" borderId="18" xfId="0" applyFont="1" applyFill="1" applyBorder="1" applyAlignment="1">
      <alignment horizontal="left" vertical="center" wrapText="1"/>
    </xf>
    <xf numFmtId="0" fontId="39" fillId="52" borderId="18" xfId="0" applyFont="1" applyFill="1" applyBorder="1" applyAlignment="1">
      <alignment horizontal="center"/>
    </xf>
    <xf numFmtId="0" fontId="35" fillId="5" borderId="31" xfId="0" applyFont="1" applyFill="1" applyBorder="1" applyAlignment="1">
      <alignment horizontal="center" vertical="center"/>
    </xf>
    <xf numFmtId="0" fontId="35" fillId="5" borderId="32" xfId="0" applyFont="1" applyFill="1" applyBorder="1" applyAlignment="1">
      <alignment horizontal="center" vertical="center"/>
    </xf>
    <xf numFmtId="0" fontId="35" fillId="5" borderId="33" xfId="0" applyFont="1" applyFill="1" applyBorder="1" applyAlignment="1">
      <alignment horizontal="center" vertical="center"/>
    </xf>
    <xf numFmtId="0" fontId="35" fillId="50" borderId="28" xfId="0" applyFont="1" applyFill="1" applyBorder="1" applyAlignment="1">
      <alignment horizontal="center" vertical="center"/>
    </xf>
    <xf numFmtId="0" fontId="35" fillId="50" borderId="29" xfId="0" applyFont="1" applyFill="1" applyBorder="1" applyAlignment="1">
      <alignment horizontal="center" vertical="center"/>
    </xf>
    <xf numFmtId="0" fontId="35" fillId="50" borderId="30" xfId="0" applyFont="1" applyFill="1" applyBorder="1" applyAlignment="1">
      <alignment horizontal="center" vertical="center"/>
    </xf>
    <xf numFmtId="0" fontId="40" fillId="5" borderId="25" xfId="0" applyFont="1" applyFill="1" applyBorder="1" applyAlignment="1">
      <alignment horizontal="center" vertical="center" wrapText="1"/>
    </xf>
    <xf numFmtId="0" fontId="40" fillId="5" borderId="27" xfId="0" applyFont="1" applyFill="1" applyBorder="1" applyAlignment="1">
      <alignment horizontal="center" vertical="center" wrapText="1"/>
    </xf>
    <xf numFmtId="0" fontId="41" fillId="54" borderId="25" xfId="0" applyFont="1" applyFill="1" applyBorder="1" applyAlignment="1">
      <alignment horizontal="left" wrapText="1"/>
    </xf>
    <xf numFmtId="0" fontId="41" fillId="54" borderId="26" xfId="0" applyFont="1" applyFill="1" applyBorder="1" applyAlignment="1">
      <alignment horizontal="left" wrapText="1"/>
    </xf>
    <xf numFmtId="0" fontId="41" fillId="54" borderId="27" xfId="0" applyFont="1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39" fillId="51" borderId="21" xfId="0" applyFont="1" applyFill="1" applyBorder="1" applyAlignment="1">
      <alignment horizontal="center" vertical="center"/>
    </xf>
    <xf numFmtId="0" fontId="39" fillId="51" borderId="22" xfId="0" applyFont="1" applyFill="1" applyBorder="1" applyAlignment="1">
      <alignment horizontal="center" vertical="center"/>
    </xf>
    <xf numFmtId="0" fontId="39" fillId="51" borderId="23" xfId="0" applyFont="1" applyFill="1" applyBorder="1" applyAlignment="1">
      <alignment horizontal="center" vertical="center"/>
    </xf>
    <xf numFmtId="0" fontId="39" fillId="51" borderId="24" xfId="0" applyFont="1" applyFill="1" applyBorder="1" applyAlignment="1">
      <alignment horizontal="center" vertical="center"/>
    </xf>
    <xf numFmtId="0" fontId="39" fillId="51" borderId="16" xfId="0" applyFont="1" applyFill="1" applyBorder="1" applyAlignment="1">
      <alignment horizontal="center" vertical="center"/>
    </xf>
    <xf numFmtId="0" fontId="39" fillId="51" borderId="1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10787</xdr:colOff>
      <xdr:row>3</xdr:row>
      <xdr:rowOff>446309</xdr:rowOff>
    </xdr:from>
    <xdr:to>
      <xdr:col>8</xdr:col>
      <xdr:colOff>10886</xdr:colOff>
      <xdr:row>9</xdr:row>
      <xdr:rowOff>435427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3A9B9B91-9DF5-04F6-B8B4-389964405C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787" y="1611080"/>
          <a:ext cx="7968442" cy="39406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402767</xdr:rowOff>
    </xdr:from>
    <xdr:to>
      <xdr:col>8</xdr:col>
      <xdr:colOff>10886</xdr:colOff>
      <xdr:row>15</xdr:row>
      <xdr:rowOff>707567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3E4409A7-2063-EFE2-4DB3-CA691C1278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19053"/>
          <a:ext cx="7979229" cy="4343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7" sqref="M17"/>
    </sheetView>
  </sheetViews>
  <sheetFormatPr defaultColWidth="8.88671875" defaultRowHeight="14.4" x14ac:dyDescent="0.25"/>
  <cols>
    <col min="1" max="1" width="12.88671875" style="15" customWidth="1"/>
    <col min="2" max="2" width="17" style="15" customWidth="1"/>
    <col min="3" max="3" width="13.109375" style="15" customWidth="1"/>
    <col min="4" max="4" width="12.33203125" style="15" customWidth="1"/>
    <col min="5" max="5" width="13.44140625" style="15" customWidth="1"/>
    <col min="6" max="6" width="15.109375" style="15" customWidth="1"/>
    <col min="7" max="7" width="15.33203125" style="15" customWidth="1"/>
    <col min="8" max="8" width="16.88671875" style="15" customWidth="1"/>
    <col min="9" max="16384" width="8.88671875" style="15"/>
  </cols>
  <sheetData>
    <row r="1" spans="1:22" ht="42.6" customHeight="1" thickTop="1" thickBot="1" x14ac:dyDescent="0.3">
      <c r="A1" s="53" t="s">
        <v>176</v>
      </c>
      <c r="B1" s="54"/>
      <c r="C1" s="54"/>
      <c r="D1" s="54"/>
      <c r="E1" s="54"/>
      <c r="F1" s="54"/>
      <c r="G1" s="54"/>
      <c r="H1" s="55"/>
    </row>
    <row r="2" spans="1:22" ht="3.6" customHeight="1" thickTop="1" thickBot="1" x14ac:dyDescent="0.3">
      <c r="A2" s="56"/>
      <c r="B2" s="57"/>
      <c r="C2" s="57"/>
      <c r="D2" s="57"/>
      <c r="E2" s="57"/>
      <c r="F2" s="57"/>
      <c r="G2" s="57"/>
      <c r="H2" s="5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5</v>
      </c>
      <c r="G3" s="40" t="s">
        <v>6</v>
      </c>
      <c r="H3" s="40" t="s">
        <v>7</v>
      </c>
    </row>
    <row r="4" spans="1:22" ht="36.6" customHeight="1" x14ac:dyDescent="0.25">
      <c r="A4" s="41" t="s">
        <v>8</v>
      </c>
      <c r="B4" s="42">
        <v>15812.317097700001</v>
      </c>
      <c r="C4" s="42">
        <v>14837.993560360001</v>
      </c>
      <c r="D4" s="42">
        <v>974.32353734000003</v>
      </c>
      <c r="E4" s="42">
        <v>758.29430005999996</v>
      </c>
      <c r="F4" s="42">
        <v>40.015353480001068</v>
      </c>
      <c r="G4" s="43">
        <v>2.1545624106091843</v>
      </c>
      <c r="H4" s="43">
        <v>0.83984972557658022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16"/>
      <c r="P12" s="16"/>
      <c r="Q12" s="16"/>
      <c r="R12" s="19"/>
      <c r="S12" s="19"/>
      <c r="T12" s="19"/>
      <c r="U12" s="19"/>
      <c r="V12" s="19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O13" s="17"/>
      <c r="P13" s="18"/>
      <c r="Q13" s="20"/>
      <c r="R13" s="21"/>
      <c r="S13" s="21"/>
      <c r="T13" s="21"/>
      <c r="U13" s="21"/>
      <c r="V13" s="21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17"/>
      <c r="P14" s="18"/>
      <c r="Q14" s="20"/>
      <c r="R14" s="21"/>
      <c r="S14" s="21"/>
      <c r="T14" s="21"/>
      <c r="U14" s="21"/>
      <c r="V14" s="21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17"/>
      <c r="P15" s="18"/>
      <c r="Q15" s="20"/>
      <c r="R15" s="21"/>
      <c r="S15" s="21"/>
      <c r="T15" s="21"/>
      <c r="U15" s="21"/>
      <c r="V15" s="21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</row>
    <row r="17" spans="1:8" ht="75.599999999999994" customHeight="1" thickBot="1" x14ac:dyDescent="0.3">
      <c r="A17" s="46" t="s">
        <v>9</v>
      </c>
      <c r="B17" s="47" t="s">
        <v>10</v>
      </c>
      <c r="C17" s="46" t="s">
        <v>11</v>
      </c>
      <c r="D17" s="46" t="s">
        <v>12</v>
      </c>
      <c r="E17" s="46" t="s">
        <v>13</v>
      </c>
      <c r="F17" s="46" t="s">
        <v>14</v>
      </c>
      <c r="G17" s="46" t="s">
        <v>15</v>
      </c>
      <c r="H17" s="46" t="s">
        <v>16</v>
      </c>
    </row>
    <row r="18" spans="1:8" ht="15" thickBot="1" x14ac:dyDescent="0.3">
      <c r="A18" s="48" t="s">
        <v>17</v>
      </c>
      <c r="B18" s="49" t="s">
        <v>18</v>
      </c>
      <c r="C18" s="50">
        <v>0</v>
      </c>
      <c r="D18" s="50">
        <v>0</v>
      </c>
      <c r="E18" s="50">
        <v>0</v>
      </c>
      <c r="F18" s="50">
        <v>0</v>
      </c>
      <c r="G18" s="50">
        <v>0</v>
      </c>
      <c r="H18" s="50">
        <v>100</v>
      </c>
    </row>
    <row r="19" spans="1:8" ht="15" thickBot="1" x14ac:dyDescent="0.3">
      <c r="A19" s="48" t="s">
        <v>19</v>
      </c>
      <c r="B19" s="49" t="s">
        <v>20</v>
      </c>
      <c r="C19" s="50">
        <v>1.2740590754308825</v>
      </c>
      <c r="D19" s="50">
        <v>-12.38762905190768</v>
      </c>
      <c r="E19" s="50">
        <v>531.4413644140202</v>
      </c>
      <c r="F19" s="50">
        <v>-17.723000431596059</v>
      </c>
      <c r="G19" s="50">
        <v>4.3394182313208791</v>
      </c>
      <c r="H19" s="50">
        <v>80.118015879464338</v>
      </c>
    </row>
    <row r="20" spans="1:8" ht="15" thickBot="1" x14ac:dyDescent="0.3">
      <c r="A20" s="48" t="s">
        <v>21</v>
      </c>
      <c r="B20" s="49" t="s">
        <v>22</v>
      </c>
      <c r="C20" s="50">
        <v>4.4753243829671536</v>
      </c>
      <c r="D20" s="50">
        <v>-0.13292112662723332</v>
      </c>
      <c r="E20" s="50">
        <v>0.53588654465061025</v>
      </c>
      <c r="F20" s="50">
        <v>1.519082696862224</v>
      </c>
      <c r="G20" s="50">
        <v>11.939199658181614</v>
      </c>
      <c r="H20" s="50">
        <v>102.35682867302064</v>
      </c>
    </row>
    <row r="21" spans="1:8" ht="15" thickBot="1" x14ac:dyDescent="0.3">
      <c r="A21" s="48" t="s">
        <v>23</v>
      </c>
      <c r="B21" s="49" t="s">
        <v>24</v>
      </c>
      <c r="C21" s="50">
        <v>75.468043175871244</v>
      </c>
      <c r="D21" s="50">
        <v>0.5228303011029275</v>
      </c>
      <c r="E21" s="50">
        <v>10.571373497262842</v>
      </c>
      <c r="F21" s="50">
        <v>39.480114768327802</v>
      </c>
      <c r="G21" s="50">
        <v>16.480099972649832</v>
      </c>
      <c r="H21" s="50">
        <v>130.24176791253939</v>
      </c>
    </row>
    <row r="22" spans="1:8" ht="15" thickBot="1" x14ac:dyDescent="0.3">
      <c r="A22" s="48" t="s">
        <v>25</v>
      </c>
      <c r="B22" s="49" t="s">
        <v>26</v>
      </c>
      <c r="C22" s="50">
        <v>0.61551744393342411</v>
      </c>
      <c r="D22" s="50">
        <v>-0.15902493003679441</v>
      </c>
      <c r="E22" s="50">
        <v>7.2696210422453458</v>
      </c>
      <c r="F22" s="50">
        <v>0.47943417571931207</v>
      </c>
      <c r="G22" s="50">
        <v>0.10346252756508348</v>
      </c>
      <c r="H22" s="50">
        <v>102.23005382306022</v>
      </c>
    </row>
    <row r="23" spans="1:8" ht="15" thickBot="1" x14ac:dyDescent="0.3">
      <c r="A23" s="48" t="s">
        <v>27</v>
      </c>
      <c r="B23" s="49" t="s">
        <v>28</v>
      </c>
      <c r="C23" s="50">
        <v>1.2556606445767043E-2</v>
      </c>
      <c r="D23" s="50">
        <v>0.92394746073906686</v>
      </c>
      <c r="E23" s="50">
        <v>9.3826982540823149E-4</v>
      </c>
      <c r="F23" s="50">
        <v>1.1495432880862567E-2</v>
      </c>
      <c r="G23" s="50">
        <v>0</v>
      </c>
      <c r="H23" s="50">
        <v>100.02586472398194</v>
      </c>
    </row>
    <row r="24" spans="1:8" ht="15" thickBot="1" x14ac:dyDescent="0.3">
      <c r="A24" s="48" t="s">
        <v>29</v>
      </c>
      <c r="B24" s="49" t="s">
        <v>30</v>
      </c>
      <c r="C24" s="50">
        <v>0.7678886215008961</v>
      </c>
      <c r="D24" s="50">
        <v>-0.76302388358981665</v>
      </c>
      <c r="E24" s="50">
        <v>2.9517620888661082</v>
      </c>
      <c r="F24" s="50">
        <v>-0.9523419523928599</v>
      </c>
      <c r="G24" s="50">
        <v>-2.2169936899443434</v>
      </c>
      <c r="H24" s="50">
        <v>98.512986065763741</v>
      </c>
    </row>
    <row r="25" spans="1:8" ht="15" thickBot="1" x14ac:dyDescent="0.3">
      <c r="A25" s="48" t="s">
        <v>31</v>
      </c>
      <c r="B25" s="49" t="s">
        <v>32</v>
      </c>
      <c r="C25" s="50">
        <v>457.47119139439098</v>
      </c>
      <c r="D25" s="50">
        <v>-3.8867144174787073E-2</v>
      </c>
      <c r="E25" s="50">
        <v>46.724993312644756</v>
      </c>
      <c r="F25" s="50">
        <v>-17.787512249768628</v>
      </c>
      <c r="G25" s="50">
        <v>0</v>
      </c>
      <c r="H25" s="50">
        <v>45.775453041665671</v>
      </c>
    </row>
    <row r="26" spans="1:8" ht="15" thickBot="1" x14ac:dyDescent="0.3">
      <c r="A26" s="48" t="s">
        <v>33</v>
      </c>
      <c r="B26" s="49" t="s">
        <v>34</v>
      </c>
      <c r="C26" s="50">
        <v>0.51612366520014996</v>
      </c>
      <c r="D26" s="50">
        <v>7.9214943950937213</v>
      </c>
      <c r="E26" s="50">
        <v>149.78302364118724</v>
      </c>
      <c r="F26" s="50">
        <v>5.4100022903699339</v>
      </c>
      <c r="G26" s="50">
        <v>17.393121285695855</v>
      </c>
      <c r="H26" s="50">
        <v>97.623606401341192</v>
      </c>
    </row>
    <row r="27" spans="1:8" ht="15" thickBot="1" x14ac:dyDescent="0.3">
      <c r="A27" s="48" t="s">
        <v>35</v>
      </c>
      <c r="B27" s="49" t="s">
        <v>36</v>
      </c>
      <c r="C27" s="50">
        <v>0.15702149074680907</v>
      </c>
      <c r="D27" s="50">
        <v>1.2310135455002589</v>
      </c>
      <c r="E27" s="50">
        <v>1.4184496415972463E-2</v>
      </c>
      <c r="F27" s="50">
        <v>0.19094502294702906</v>
      </c>
      <c r="G27" s="50">
        <v>0</v>
      </c>
      <c r="H27" s="50">
        <v>100.17891548650137</v>
      </c>
    </row>
    <row r="28" spans="1:8" ht="15" thickBot="1" x14ac:dyDescent="0.3">
      <c r="A28" s="48" t="s">
        <v>37</v>
      </c>
      <c r="B28" s="49" t="s">
        <v>38</v>
      </c>
      <c r="C28" s="50">
        <v>1.5353746127530972</v>
      </c>
      <c r="D28" s="50">
        <v>-2.9651723030217072</v>
      </c>
      <c r="E28" s="50">
        <v>102.03714929285847</v>
      </c>
      <c r="F28" s="50">
        <v>-5.1829015643955216</v>
      </c>
      <c r="G28" s="50">
        <v>-3.4403697899020194</v>
      </c>
      <c r="H28" s="50">
        <v>105.74783783491461</v>
      </c>
    </row>
    <row r="29" spans="1:8" ht="15" thickBot="1" x14ac:dyDescent="0.3">
      <c r="A29" s="48" t="s">
        <v>39</v>
      </c>
      <c r="B29" s="49" t="s">
        <v>40</v>
      </c>
      <c r="C29" s="50">
        <v>1.5393117685039002</v>
      </c>
      <c r="D29" s="50">
        <v>2.0307479642448469</v>
      </c>
      <c r="E29" s="50">
        <v>2.425486186942563</v>
      </c>
      <c r="F29" s="50">
        <v>3.0529670845010131</v>
      </c>
      <c r="G29" s="50">
        <v>-1.8614270941054809</v>
      </c>
      <c r="H29" s="50">
        <v>98.329348567648069</v>
      </c>
    </row>
    <row r="30" spans="1:8" ht="15" thickBot="1" x14ac:dyDescent="0.3">
      <c r="A30" s="48" t="s">
        <v>41</v>
      </c>
      <c r="B30" s="49" t="s">
        <v>42</v>
      </c>
      <c r="C30" s="50">
        <v>0.28243269307231678</v>
      </c>
      <c r="D30" s="50">
        <v>24.413065163522361</v>
      </c>
      <c r="E30" s="50">
        <v>0.14404508289081069</v>
      </c>
      <c r="F30" s="50">
        <v>5.5420608207193283</v>
      </c>
      <c r="G30" s="50">
        <v>0</v>
      </c>
      <c r="H30" s="50">
        <v>97.601799135761439</v>
      </c>
    </row>
    <row r="31" spans="1:8" ht="15" thickBot="1" x14ac:dyDescent="0.3">
      <c r="A31" s="48" t="s">
        <v>43</v>
      </c>
      <c r="B31" s="49" t="s">
        <v>44</v>
      </c>
      <c r="C31" s="50">
        <v>9.3442006161761224</v>
      </c>
      <c r="D31" s="50">
        <v>0.1200810772122362</v>
      </c>
      <c r="E31" s="50">
        <v>127.70149131571191</v>
      </c>
      <c r="F31" s="50">
        <v>4.4224393205556218</v>
      </c>
      <c r="G31" s="50">
        <v>13.704600012112579</v>
      </c>
      <c r="H31" s="50">
        <v>109.04650606515153</v>
      </c>
    </row>
    <row r="32" spans="1:8" ht="15" thickBot="1" x14ac:dyDescent="0.3">
      <c r="A32" s="48" t="s">
        <v>45</v>
      </c>
      <c r="B32" s="49" t="s">
        <v>46</v>
      </c>
      <c r="C32" s="50">
        <v>0.45096701665838002</v>
      </c>
      <c r="D32" s="50">
        <v>1.531467029083365E-3</v>
      </c>
      <c r="E32" s="50">
        <v>2.5440281941496465</v>
      </c>
      <c r="F32" s="50">
        <v>-2.4655412053139224E-2</v>
      </c>
      <c r="G32" s="50">
        <v>-2.1561450132878703</v>
      </c>
      <c r="H32" s="50">
        <v>99.965861737157198</v>
      </c>
    </row>
    <row r="33" spans="1:8" ht="15" thickBot="1" x14ac:dyDescent="0.3">
      <c r="A33" s="48" t="s">
        <v>47</v>
      </c>
      <c r="B33" s="49" t="s">
        <v>48</v>
      </c>
      <c r="C33" s="50">
        <v>0.24281261004877702</v>
      </c>
      <c r="D33" s="50">
        <v>14.452530690770688</v>
      </c>
      <c r="E33" s="50">
        <v>1.7080128885942354</v>
      </c>
      <c r="F33" s="50">
        <v>9.8644030234166138E-2</v>
      </c>
      <c r="G33" s="50">
        <v>-4911.6410528175238</v>
      </c>
      <c r="H33" s="50">
        <v>100.60357389947507</v>
      </c>
    </row>
    <row r="34" spans="1:8" ht="15" thickBot="1" x14ac:dyDescent="0.3">
      <c r="A34" s="48" t="s">
        <v>49</v>
      </c>
      <c r="B34" s="49" t="s">
        <v>50</v>
      </c>
      <c r="C34" s="50">
        <v>107.12198605670747</v>
      </c>
      <c r="D34" s="50">
        <v>-2.6401864081541559E-2</v>
      </c>
      <c r="E34" s="50">
        <v>2.936975847999026</v>
      </c>
      <c r="F34" s="50">
        <v>-2.8289670160404676</v>
      </c>
      <c r="G34" s="50">
        <v>0</v>
      </c>
      <c r="H34" s="50">
        <v>97.683076013862888</v>
      </c>
    </row>
    <row r="35" spans="1:8" ht="15" thickBot="1" x14ac:dyDescent="0.3">
      <c r="A35" s="48" t="s">
        <v>51</v>
      </c>
      <c r="B35" s="49" t="s">
        <v>52</v>
      </c>
      <c r="C35" s="50">
        <v>0</v>
      </c>
      <c r="D35" s="50">
        <v>0</v>
      </c>
      <c r="E35" s="50">
        <v>0</v>
      </c>
      <c r="F35" s="50">
        <v>0</v>
      </c>
      <c r="G35" s="50">
        <v>0</v>
      </c>
      <c r="H35" s="50">
        <v>100</v>
      </c>
    </row>
    <row r="36" spans="1:8" ht="15" thickBot="1" x14ac:dyDescent="0.3">
      <c r="A36" s="48" t="s">
        <v>53</v>
      </c>
      <c r="B36" s="49" t="s">
        <v>54</v>
      </c>
      <c r="C36" s="50">
        <v>9.657102742707325</v>
      </c>
      <c r="D36" s="50">
        <v>4.3052201412419935</v>
      </c>
      <c r="E36" s="50">
        <v>19.854872761131436</v>
      </c>
      <c r="F36" s="50">
        <v>39.859896923325572</v>
      </c>
      <c r="G36" s="50">
        <v>0</v>
      </c>
      <c r="H36" s="50">
        <v>153.12020705363182</v>
      </c>
    </row>
    <row r="37" spans="1:8" ht="15" thickBot="1" x14ac:dyDescent="0.3">
      <c r="A37" s="48" t="s">
        <v>55</v>
      </c>
      <c r="B37" s="49" t="s">
        <v>56</v>
      </c>
      <c r="C37" s="50">
        <v>6.1679474875067859</v>
      </c>
      <c r="D37" s="50">
        <v>0.16963759920850721</v>
      </c>
      <c r="E37" s="50">
        <v>19.148845776924002</v>
      </c>
      <c r="F37" s="50">
        <v>-1.2706767248839697</v>
      </c>
      <c r="G37" s="50">
        <v>-6.3502352242415263</v>
      </c>
      <c r="H37" s="50">
        <v>98.12507839625934</v>
      </c>
    </row>
    <row r="38" spans="1:8" ht="15" thickBot="1" x14ac:dyDescent="0.3">
      <c r="A38" s="48" t="s">
        <v>57</v>
      </c>
      <c r="B38" s="49" t="s">
        <v>58</v>
      </c>
      <c r="C38" s="50">
        <v>3.6673216579778636</v>
      </c>
      <c r="D38" s="50">
        <v>-1.8047310103036736</v>
      </c>
      <c r="E38" s="50">
        <v>65.224980849707521</v>
      </c>
      <c r="F38" s="50">
        <v>-5.4660775942181079</v>
      </c>
      <c r="G38" s="50">
        <v>5.8037940607507794</v>
      </c>
      <c r="H38" s="50">
        <v>96.519106135441675</v>
      </c>
    </row>
    <row r="39" spans="1:8" ht="15" thickBot="1" x14ac:dyDescent="0.3">
      <c r="A39" s="48" t="s">
        <v>59</v>
      </c>
      <c r="B39" s="49" t="s">
        <v>60</v>
      </c>
      <c r="C39" s="50">
        <v>1.3810316352163936</v>
      </c>
      <c r="D39" s="50">
        <v>0.79455826254942152</v>
      </c>
      <c r="E39" s="50">
        <v>42.456022638305477</v>
      </c>
      <c r="F39" s="50">
        <v>1.1398469384100551</v>
      </c>
      <c r="G39" s="50">
        <v>0.37639109821257383</v>
      </c>
      <c r="H39" s="50">
        <v>100.82424467165571</v>
      </c>
    </row>
    <row r="40" spans="1:8" ht="15" thickBot="1" x14ac:dyDescent="0.3">
      <c r="A40" s="48" t="s">
        <v>61</v>
      </c>
      <c r="B40" s="49" t="s">
        <v>62</v>
      </c>
      <c r="C40" s="50">
        <v>1.1917256245181314</v>
      </c>
      <c r="D40" s="50">
        <v>-7.2970557706195276</v>
      </c>
      <c r="E40" s="50">
        <v>0.49178046583013263</v>
      </c>
      <c r="F40" s="50">
        <v>-9.6682465109219642</v>
      </c>
      <c r="G40" s="50">
        <v>-0.64806249351118417</v>
      </c>
      <c r="H40" s="50">
        <v>204.70314838218633</v>
      </c>
    </row>
    <row r="41" spans="1:8" ht="15" thickBot="1" x14ac:dyDescent="0.3">
      <c r="A41" s="48" t="s">
        <v>63</v>
      </c>
      <c r="B41" s="49" t="s">
        <v>64</v>
      </c>
      <c r="C41" s="50">
        <v>0.72651673269454098</v>
      </c>
      <c r="D41" s="50">
        <v>3.2231663575348914</v>
      </c>
      <c r="E41" s="50">
        <v>0.22853370775526102</v>
      </c>
      <c r="F41" s="50">
        <v>2.5215051964199904</v>
      </c>
      <c r="G41" s="50">
        <v>0.48442906574394246</v>
      </c>
      <c r="H41" s="50">
        <v>104.65851737915374</v>
      </c>
    </row>
    <row r="42" spans="1:8" ht="15" thickBot="1" x14ac:dyDescent="0.3">
      <c r="A42" s="48" t="s">
        <v>65</v>
      </c>
      <c r="B42" s="49" t="s">
        <v>66</v>
      </c>
      <c r="C42" s="50">
        <v>2.6197978794280088</v>
      </c>
      <c r="D42" s="50">
        <v>-2.9889882099598712</v>
      </c>
      <c r="E42" s="50">
        <v>9.1536057845609822</v>
      </c>
      <c r="F42" s="50">
        <v>-22.159700372347331</v>
      </c>
      <c r="G42" s="50">
        <v>-42.111728781789907</v>
      </c>
      <c r="H42" s="50">
        <v>66.906394518897145</v>
      </c>
    </row>
    <row r="43" spans="1:8" ht="15" thickBot="1" x14ac:dyDescent="0.3">
      <c r="A43" s="48" t="s">
        <v>67</v>
      </c>
      <c r="B43" s="49" t="s">
        <v>68</v>
      </c>
      <c r="C43" s="50">
        <v>16.647612639669831</v>
      </c>
      <c r="D43" s="50">
        <v>1.0334694291018334</v>
      </c>
      <c r="E43" s="50">
        <v>4.4289139726890037</v>
      </c>
      <c r="F43" s="50">
        <v>14.430896057926107</v>
      </c>
      <c r="G43" s="50">
        <v>-12.088774520026021</v>
      </c>
      <c r="H43" s="50">
        <v>111.35171079828038</v>
      </c>
    </row>
    <row r="44" spans="1:8" ht="14.4" customHeight="1" thickBot="1" x14ac:dyDescent="0.3">
      <c r="A44" s="48" t="s">
        <v>69</v>
      </c>
      <c r="B44" s="49" t="s">
        <v>70</v>
      </c>
      <c r="C44" s="50">
        <v>1.0443864347894214</v>
      </c>
      <c r="D44" s="50">
        <v>2.2283251474400689</v>
      </c>
      <c r="E44" s="50">
        <v>151.31248768667305</v>
      </c>
      <c r="F44" s="50">
        <v>2.0459549079933179</v>
      </c>
      <c r="G44" s="50">
        <v>-3.9127753678082708</v>
      </c>
      <c r="H44" s="50">
        <v>97.791601030737212</v>
      </c>
    </row>
    <row r="45" spans="1:8" ht="15" thickBot="1" x14ac:dyDescent="0.3">
      <c r="A45" s="48" t="s">
        <v>71</v>
      </c>
      <c r="B45" s="49" t="s">
        <v>72</v>
      </c>
      <c r="C45" s="50">
        <v>1.8056760889250436</v>
      </c>
      <c r="D45" s="50">
        <v>-2.1702794922808453</v>
      </c>
      <c r="E45" s="50">
        <v>13.659361145791088</v>
      </c>
      <c r="F45" s="50">
        <v>-1.9990163170283395</v>
      </c>
      <c r="G45" s="50">
        <v>5.8194602095305559</v>
      </c>
      <c r="H45" s="50">
        <v>97.579857578851019</v>
      </c>
    </row>
    <row r="46" spans="1:8" ht="15" thickBot="1" x14ac:dyDescent="0.3">
      <c r="A46" s="48" t="s">
        <v>73</v>
      </c>
      <c r="B46" s="49" t="s">
        <v>74</v>
      </c>
      <c r="C46" s="50">
        <v>1.2609121227177298</v>
      </c>
      <c r="D46" s="50">
        <v>-2.8355760298567465</v>
      </c>
      <c r="E46" s="50">
        <v>13.819437027722017</v>
      </c>
      <c r="F46" s="50">
        <v>-3.6879515413250838</v>
      </c>
      <c r="G46" s="50">
        <v>-8.1695128683532417E-2</v>
      </c>
      <c r="H46" s="50">
        <v>102.57513456813383</v>
      </c>
    </row>
    <row r="47" spans="1:8" ht="15" thickBot="1" x14ac:dyDescent="0.3">
      <c r="A47" s="48" t="s">
        <v>75</v>
      </c>
      <c r="B47" s="49" t="s">
        <v>76</v>
      </c>
      <c r="C47" s="50">
        <v>1.2705487315629265</v>
      </c>
      <c r="D47" s="50">
        <v>-4.2576781845370117</v>
      </c>
      <c r="E47" s="50">
        <v>3.5019480789081801</v>
      </c>
      <c r="F47" s="50">
        <v>-5.6501529461477515</v>
      </c>
      <c r="G47" s="50">
        <v>0</v>
      </c>
      <c r="H47" s="50">
        <v>102.20881193286571</v>
      </c>
    </row>
    <row r="48" spans="1:8" ht="72" customHeight="1" thickBot="1" x14ac:dyDescent="0.3">
      <c r="A48" s="59" t="s">
        <v>77</v>
      </c>
      <c r="B48" s="60"/>
      <c r="C48" s="51" t="s">
        <v>78</v>
      </c>
      <c r="D48" s="51" t="s">
        <v>12</v>
      </c>
      <c r="E48" s="51" t="s">
        <v>13</v>
      </c>
      <c r="F48" s="51" t="s">
        <v>79</v>
      </c>
      <c r="G48" s="51" t="s">
        <v>15</v>
      </c>
      <c r="H48" s="51" t="s">
        <v>80</v>
      </c>
    </row>
    <row r="49" spans="1:8" ht="15" thickBot="1" x14ac:dyDescent="0.3">
      <c r="A49" s="65" t="s">
        <v>81</v>
      </c>
      <c r="B49" s="66"/>
      <c r="C49" s="52" t="s">
        <v>82</v>
      </c>
      <c r="D49" s="52" t="s">
        <v>177</v>
      </c>
      <c r="E49" s="52" t="s">
        <v>178</v>
      </c>
      <c r="F49" s="52" t="s">
        <v>160</v>
      </c>
      <c r="G49" s="52" t="s">
        <v>179</v>
      </c>
      <c r="H49" s="52" t="s">
        <v>160</v>
      </c>
    </row>
    <row r="50" spans="1:8" ht="15" thickBot="1" x14ac:dyDescent="0.3">
      <c r="A50" s="67"/>
      <c r="B50" s="68"/>
      <c r="C50" s="52" t="s">
        <v>83</v>
      </c>
      <c r="D50" s="52" t="s">
        <v>180</v>
      </c>
      <c r="E50" s="52" t="s">
        <v>181</v>
      </c>
      <c r="F50" s="52" t="s">
        <v>180</v>
      </c>
      <c r="G50" s="52" t="s">
        <v>182</v>
      </c>
      <c r="H50" s="52" t="s">
        <v>183</v>
      </c>
    </row>
    <row r="51" spans="1:8" ht="15" thickBot="1" x14ac:dyDescent="0.3">
      <c r="A51" s="67"/>
      <c r="B51" s="68"/>
      <c r="C51" s="52" t="s">
        <v>86</v>
      </c>
      <c r="D51" s="52" t="s">
        <v>184</v>
      </c>
      <c r="E51" s="52" t="s">
        <v>185</v>
      </c>
      <c r="F51" s="52" t="s">
        <v>177</v>
      </c>
      <c r="G51" s="52" t="s">
        <v>186</v>
      </c>
      <c r="H51" s="52" t="s">
        <v>187</v>
      </c>
    </row>
    <row r="52" spans="1:8" ht="15" thickBot="1" x14ac:dyDescent="0.3">
      <c r="A52" s="67"/>
      <c r="B52" s="68"/>
      <c r="C52" s="52" t="s">
        <v>90</v>
      </c>
      <c r="D52" s="52" t="s">
        <v>188</v>
      </c>
      <c r="E52" s="52" t="s">
        <v>189</v>
      </c>
      <c r="F52" s="52" t="s">
        <v>159</v>
      </c>
      <c r="G52" s="52" t="s">
        <v>190</v>
      </c>
      <c r="H52" s="52" t="s">
        <v>171</v>
      </c>
    </row>
    <row r="53" spans="1:8" ht="15" thickBot="1" x14ac:dyDescent="0.3">
      <c r="A53" s="67"/>
      <c r="B53" s="68"/>
      <c r="C53" s="52" t="s">
        <v>84</v>
      </c>
      <c r="D53" s="52" t="s">
        <v>189</v>
      </c>
      <c r="E53" s="52" t="s">
        <v>191</v>
      </c>
      <c r="F53" s="52" t="s">
        <v>192</v>
      </c>
      <c r="G53" s="52" t="s">
        <v>193</v>
      </c>
      <c r="H53" s="52" t="s">
        <v>194</v>
      </c>
    </row>
    <row r="54" spans="1:8" ht="15" thickBot="1" x14ac:dyDescent="0.3">
      <c r="A54" s="67"/>
      <c r="B54" s="68"/>
      <c r="C54" s="52" t="s">
        <v>87</v>
      </c>
      <c r="D54" s="52" t="s">
        <v>195</v>
      </c>
      <c r="E54" s="52" t="s">
        <v>196</v>
      </c>
      <c r="F54" s="52" t="s">
        <v>197</v>
      </c>
      <c r="G54" s="52" t="s">
        <v>198</v>
      </c>
      <c r="H54" s="52" t="s">
        <v>199</v>
      </c>
    </row>
    <row r="55" spans="1:8" ht="15" thickBot="1" x14ac:dyDescent="0.3">
      <c r="A55" s="67"/>
      <c r="B55" s="68"/>
      <c r="C55" s="52" t="s">
        <v>85</v>
      </c>
      <c r="D55" s="52" t="s">
        <v>200</v>
      </c>
      <c r="E55" s="52" t="s">
        <v>201</v>
      </c>
      <c r="F55" s="52" t="s">
        <v>174</v>
      </c>
      <c r="G55" s="52" t="s">
        <v>202</v>
      </c>
      <c r="H55" s="52" t="s">
        <v>203</v>
      </c>
    </row>
    <row r="56" spans="1:8" ht="15" thickBot="1" x14ac:dyDescent="0.3">
      <c r="A56" s="67"/>
      <c r="B56" s="68"/>
      <c r="C56" s="52" t="s">
        <v>161</v>
      </c>
      <c r="D56" s="52" t="s">
        <v>165</v>
      </c>
      <c r="E56" s="52" t="s">
        <v>204</v>
      </c>
      <c r="F56" s="52" t="s">
        <v>164</v>
      </c>
      <c r="G56" s="52" t="s">
        <v>205</v>
      </c>
      <c r="H56" s="52" t="s">
        <v>206</v>
      </c>
    </row>
    <row r="57" spans="1:8" ht="15" thickBot="1" x14ac:dyDescent="0.3">
      <c r="A57" s="67"/>
      <c r="B57" s="68"/>
      <c r="C57" s="52" t="s">
        <v>89</v>
      </c>
      <c r="D57" s="52" t="s">
        <v>192</v>
      </c>
      <c r="E57" s="52" t="s">
        <v>207</v>
      </c>
      <c r="F57" s="52" t="s">
        <v>208</v>
      </c>
      <c r="G57" s="52" t="s">
        <v>209</v>
      </c>
      <c r="H57" s="52" t="s">
        <v>210</v>
      </c>
    </row>
    <row r="58" spans="1:8" ht="15" thickBot="1" x14ac:dyDescent="0.3">
      <c r="A58" s="69"/>
      <c r="B58" s="70"/>
      <c r="C58" s="52" t="s">
        <v>88</v>
      </c>
      <c r="D58" s="52" t="s">
        <v>211</v>
      </c>
      <c r="E58" s="52" t="s">
        <v>212</v>
      </c>
      <c r="F58" s="52" t="s">
        <v>213</v>
      </c>
      <c r="G58" s="52" t="s">
        <v>214</v>
      </c>
      <c r="H58" s="52" t="s">
        <v>166</v>
      </c>
    </row>
    <row r="59" spans="1:8" ht="15" thickBot="1" x14ac:dyDescent="0.3">
      <c r="A59" s="65" t="s">
        <v>91</v>
      </c>
      <c r="B59" s="66"/>
      <c r="C59" s="52" t="s">
        <v>92</v>
      </c>
      <c r="D59" s="52" t="s">
        <v>215</v>
      </c>
      <c r="E59" s="52" t="s">
        <v>216</v>
      </c>
      <c r="F59" s="52" t="s">
        <v>217</v>
      </c>
      <c r="G59" s="52" t="s">
        <v>177</v>
      </c>
      <c r="H59" s="52" t="s">
        <v>218</v>
      </c>
    </row>
    <row r="60" spans="1:8" ht="15" thickBot="1" x14ac:dyDescent="0.3">
      <c r="A60" s="67"/>
      <c r="B60" s="68"/>
      <c r="C60" s="52" t="s">
        <v>93</v>
      </c>
      <c r="D60" s="52" t="s">
        <v>219</v>
      </c>
      <c r="E60" s="52" t="s">
        <v>156</v>
      </c>
      <c r="F60" s="52" t="s">
        <v>166</v>
      </c>
      <c r="G60" s="52" t="s">
        <v>220</v>
      </c>
      <c r="H60" s="52" t="s">
        <v>221</v>
      </c>
    </row>
    <row r="61" spans="1:8" ht="15" thickBot="1" x14ac:dyDescent="0.3">
      <c r="A61" s="67"/>
      <c r="B61" s="68"/>
      <c r="C61" s="52" t="s">
        <v>94</v>
      </c>
      <c r="D61" s="52" t="s">
        <v>222</v>
      </c>
      <c r="E61" s="52" t="s">
        <v>155</v>
      </c>
      <c r="F61" s="52" t="s">
        <v>223</v>
      </c>
      <c r="G61" s="52" t="s">
        <v>224</v>
      </c>
      <c r="H61" s="52" t="s">
        <v>225</v>
      </c>
    </row>
    <row r="62" spans="1:8" ht="15" thickBot="1" x14ac:dyDescent="0.3">
      <c r="A62" s="67"/>
      <c r="B62" s="68"/>
      <c r="C62" s="52" t="s">
        <v>157</v>
      </c>
      <c r="D62" s="52" t="s">
        <v>226</v>
      </c>
      <c r="E62" s="52" t="s">
        <v>154</v>
      </c>
      <c r="F62" s="52" t="s">
        <v>227</v>
      </c>
      <c r="G62" s="52" t="s">
        <v>228</v>
      </c>
      <c r="H62" s="52" t="s">
        <v>229</v>
      </c>
    </row>
    <row r="63" spans="1:8" ht="15" thickBot="1" x14ac:dyDescent="0.3">
      <c r="A63" s="67"/>
      <c r="B63" s="68"/>
      <c r="C63" s="52" t="s">
        <v>96</v>
      </c>
      <c r="D63" s="52" t="s">
        <v>194</v>
      </c>
      <c r="E63" s="52" t="s">
        <v>92</v>
      </c>
      <c r="F63" s="52" t="s">
        <v>230</v>
      </c>
      <c r="G63" s="52" t="s">
        <v>231</v>
      </c>
      <c r="H63" s="52" t="s">
        <v>232</v>
      </c>
    </row>
    <row r="64" spans="1:8" ht="15" thickBot="1" x14ac:dyDescent="0.3">
      <c r="A64" s="67"/>
      <c r="B64" s="68"/>
      <c r="C64" s="52" t="s">
        <v>97</v>
      </c>
      <c r="D64" s="52" t="s">
        <v>227</v>
      </c>
      <c r="E64" s="52" t="s">
        <v>93</v>
      </c>
      <c r="F64" s="52" t="s">
        <v>233</v>
      </c>
      <c r="G64" s="52" t="s">
        <v>234</v>
      </c>
      <c r="H64" s="52" t="s">
        <v>235</v>
      </c>
    </row>
    <row r="65" spans="1:12" ht="19.2" customHeight="1" thickBot="1" x14ac:dyDescent="0.3">
      <c r="A65" s="67"/>
      <c r="B65" s="68"/>
      <c r="C65" s="52" t="s">
        <v>95</v>
      </c>
      <c r="D65" s="52" t="s">
        <v>166</v>
      </c>
      <c r="E65" s="52" t="s">
        <v>236</v>
      </c>
      <c r="F65" s="52" t="s">
        <v>172</v>
      </c>
      <c r="G65" s="52" t="s">
        <v>168</v>
      </c>
      <c r="H65" s="52" t="s">
        <v>237</v>
      </c>
      <c r="L65" s="37" t="s">
        <v>98</v>
      </c>
    </row>
    <row r="66" spans="1:12" ht="15" thickBot="1" x14ac:dyDescent="0.3">
      <c r="A66" s="67"/>
      <c r="B66" s="68"/>
      <c r="C66" s="52" t="s">
        <v>99</v>
      </c>
      <c r="D66" s="52" t="s">
        <v>238</v>
      </c>
      <c r="E66" s="52" t="s">
        <v>239</v>
      </c>
      <c r="F66" s="52" t="s">
        <v>170</v>
      </c>
      <c r="G66" s="52" t="s">
        <v>240</v>
      </c>
      <c r="H66" s="52" t="s">
        <v>241</v>
      </c>
    </row>
    <row r="67" spans="1:12" ht="15" thickBot="1" x14ac:dyDescent="0.3">
      <c r="A67" s="67"/>
      <c r="B67" s="68"/>
      <c r="C67" s="52" t="s">
        <v>162</v>
      </c>
      <c r="D67" s="52" t="s">
        <v>223</v>
      </c>
      <c r="E67" s="52" t="s">
        <v>82</v>
      </c>
      <c r="F67" s="52" t="s">
        <v>169</v>
      </c>
      <c r="G67" s="52" t="s">
        <v>242</v>
      </c>
      <c r="H67" s="52" t="s">
        <v>243</v>
      </c>
    </row>
    <row r="68" spans="1:12" ht="15" thickBot="1" x14ac:dyDescent="0.3">
      <c r="A68" s="69"/>
      <c r="B68" s="70"/>
      <c r="C68" s="52" t="s">
        <v>244</v>
      </c>
      <c r="D68" s="52" t="s">
        <v>245</v>
      </c>
      <c r="E68" s="52" t="s">
        <v>246</v>
      </c>
      <c r="F68" s="52" t="s">
        <v>167</v>
      </c>
      <c r="G68" s="52" t="s">
        <v>247</v>
      </c>
      <c r="H68" s="52" t="s">
        <v>173</v>
      </c>
    </row>
    <row r="69" spans="1:12" ht="54.6" customHeight="1" thickBot="1" x14ac:dyDescent="0.3">
      <c r="A69" s="61" t="s">
        <v>100</v>
      </c>
      <c r="B69" s="62"/>
      <c r="C69" s="62"/>
      <c r="D69" s="62"/>
      <c r="E69" s="62"/>
      <c r="F69" s="62"/>
      <c r="G69" s="62"/>
      <c r="H69" s="63"/>
    </row>
    <row r="70" spans="1:12" x14ac:dyDescent="0.25">
      <c r="A70" s="64" t="s">
        <v>101</v>
      </c>
      <c r="B70" s="64"/>
      <c r="C70" s="64"/>
      <c r="D70" s="64"/>
      <c r="E70" s="64"/>
      <c r="F70" s="64"/>
      <c r="G70" s="64"/>
      <c r="H70" s="64"/>
    </row>
    <row r="74" spans="1:12" ht="31.2" x14ac:dyDescent="0.25">
      <c r="A74" s="22"/>
      <c r="B74" s="22" t="s">
        <v>102</v>
      </c>
      <c r="C74" s="22" t="s">
        <v>103</v>
      </c>
      <c r="D74" s="22" t="s">
        <v>104</v>
      </c>
      <c r="E74" s="22" t="s">
        <v>105</v>
      </c>
    </row>
    <row r="75" spans="1:12" x14ac:dyDescent="0.25">
      <c r="A75" s="23" t="s">
        <v>106</v>
      </c>
      <c r="B75" s="24" t="s">
        <v>107</v>
      </c>
      <c r="C75" s="23">
        <v>28175353</v>
      </c>
      <c r="D75" s="23">
        <v>42268582</v>
      </c>
      <c r="E75" s="25">
        <v>1.9861616143601299</v>
      </c>
    </row>
    <row r="76" spans="1:12" x14ac:dyDescent="0.25">
      <c r="A76" s="26" t="s">
        <v>108</v>
      </c>
      <c r="B76" s="27" t="s">
        <v>109</v>
      </c>
      <c r="C76" s="26">
        <v>21555247</v>
      </c>
      <c r="D76" s="26">
        <v>34242865</v>
      </c>
      <c r="E76" s="28">
        <v>0.82186755757029495</v>
      </c>
    </row>
    <row r="77" spans="1:12" x14ac:dyDescent="0.25">
      <c r="A77" s="26" t="s">
        <v>110</v>
      </c>
      <c r="B77" s="27" t="s">
        <v>111</v>
      </c>
      <c r="C77" s="26">
        <v>72122899</v>
      </c>
      <c r="D77" s="26">
        <v>101076547</v>
      </c>
      <c r="E77" s="28">
        <v>0.77804679892837103</v>
      </c>
    </row>
    <row r="78" spans="1:12" x14ac:dyDescent="0.25">
      <c r="A78" s="26" t="s">
        <v>112</v>
      </c>
      <c r="B78" s="27" t="s">
        <v>113</v>
      </c>
      <c r="C78" s="26">
        <v>66023557</v>
      </c>
      <c r="D78" s="26">
        <v>137112987</v>
      </c>
      <c r="E78" s="28">
        <v>0.74629182349216405</v>
      </c>
    </row>
    <row r="79" spans="1:12" x14ac:dyDescent="0.25">
      <c r="A79" s="26" t="s">
        <v>114</v>
      </c>
      <c r="B79" s="27" t="s">
        <v>115</v>
      </c>
      <c r="C79" s="26">
        <v>14584119</v>
      </c>
      <c r="D79" s="26">
        <v>36845980</v>
      </c>
      <c r="E79" s="28">
        <v>0.57675446176284395</v>
      </c>
    </row>
    <row r="80" spans="1:12" x14ac:dyDescent="0.25">
      <c r="A80" s="26" t="s">
        <v>116</v>
      </c>
      <c r="B80" s="27" t="s">
        <v>117</v>
      </c>
      <c r="C80" s="26">
        <v>24683149</v>
      </c>
      <c r="D80" s="26">
        <v>48240585</v>
      </c>
      <c r="E80" s="28">
        <v>0.53700795281720803</v>
      </c>
    </row>
    <row r="81" spans="1:5" x14ac:dyDescent="0.25">
      <c r="A81" s="26" t="s">
        <v>118</v>
      </c>
      <c r="B81" s="27" t="s">
        <v>119</v>
      </c>
      <c r="C81" s="26">
        <v>1985058</v>
      </c>
      <c r="D81" s="26">
        <v>4066269</v>
      </c>
      <c r="E81" s="28">
        <v>0.52451182191322598</v>
      </c>
    </row>
    <row r="82" spans="1:5" x14ac:dyDescent="0.25">
      <c r="A82" s="26" t="s">
        <v>120</v>
      </c>
      <c r="B82" s="27" t="s">
        <v>121</v>
      </c>
      <c r="C82" s="26">
        <v>33806472</v>
      </c>
      <c r="D82" s="26">
        <v>61340055</v>
      </c>
      <c r="E82" s="28">
        <v>0.51652780331062098</v>
      </c>
    </row>
    <row r="83" spans="1:5" x14ac:dyDescent="0.25">
      <c r="A83" s="26" t="s">
        <v>122</v>
      </c>
      <c r="B83" s="27" t="s">
        <v>123</v>
      </c>
      <c r="C83" s="26">
        <v>13474542</v>
      </c>
      <c r="D83" s="26">
        <v>19303225</v>
      </c>
      <c r="E83" s="28">
        <v>0.482750098846219</v>
      </c>
    </row>
    <row r="84" spans="1:5" x14ac:dyDescent="0.25">
      <c r="A84" s="26" t="s">
        <v>124</v>
      </c>
      <c r="B84" s="27" t="s">
        <v>125</v>
      </c>
      <c r="C84" s="26">
        <v>27311937</v>
      </c>
      <c r="D84" s="26">
        <v>39201759</v>
      </c>
      <c r="E84" s="28">
        <v>0.429954413109219</v>
      </c>
    </row>
    <row r="87" spans="1:5" ht="31.2" x14ac:dyDescent="0.25">
      <c r="A87" s="29"/>
      <c r="B87" s="29" t="s">
        <v>102</v>
      </c>
      <c r="C87" s="29" t="s">
        <v>103</v>
      </c>
      <c r="D87" s="29" t="s">
        <v>104</v>
      </c>
      <c r="E87" s="29" t="s">
        <v>105</v>
      </c>
    </row>
    <row r="88" spans="1:5" x14ac:dyDescent="0.25">
      <c r="A88" s="30" t="s">
        <v>126</v>
      </c>
      <c r="B88" s="31" t="s">
        <v>127</v>
      </c>
      <c r="C88" s="30">
        <v>73310337</v>
      </c>
      <c r="D88" s="30">
        <v>89923983</v>
      </c>
      <c r="E88" s="32">
        <v>3.3409627032515998</v>
      </c>
    </row>
    <row r="89" spans="1:5" x14ac:dyDescent="0.25">
      <c r="A89" s="33" t="s">
        <v>128</v>
      </c>
      <c r="B89" s="34" t="s">
        <v>129</v>
      </c>
      <c r="C89" s="35">
        <v>26026415</v>
      </c>
      <c r="D89" s="35">
        <v>31686727</v>
      </c>
      <c r="E89" s="36">
        <v>2.6245827493260898</v>
      </c>
    </row>
    <row r="90" spans="1:5" x14ac:dyDescent="0.25">
      <c r="A90" s="35" t="s">
        <v>130</v>
      </c>
      <c r="B90" s="34" t="s">
        <v>131</v>
      </c>
      <c r="C90" s="35">
        <v>94196837</v>
      </c>
      <c r="D90" s="35">
        <v>132280449</v>
      </c>
      <c r="E90" s="36">
        <v>2.5166802323492199</v>
      </c>
    </row>
    <row r="91" spans="1:5" x14ac:dyDescent="0.25">
      <c r="A91" s="35" t="s">
        <v>132</v>
      </c>
      <c r="B91" s="34" t="s">
        <v>133</v>
      </c>
      <c r="C91" s="35">
        <v>49103883</v>
      </c>
      <c r="D91" s="35">
        <v>60098371</v>
      </c>
      <c r="E91" s="36">
        <v>2.3397181782155299</v>
      </c>
    </row>
    <row r="92" spans="1:5" x14ac:dyDescent="0.25">
      <c r="A92" s="35" t="s">
        <v>134</v>
      </c>
      <c r="B92" s="34" t="s">
        <v>135</v>
      </c>
      <c r="C92" s="35">
        <v>24215352</v>
      </c>
      <c r="D92" s="35">
        <v>31377809</v>
      </c>
      <c r="E92" s="36">
        <v>0.97974559676199502</v>
      </c>
    </row>
    <row r="93" spans="1:5" x14ac:dyDescent="0.25">
      <c r="A93" s="35" t="s">
        <v>136</v>
      </c>
      <c r="B93" s="34" t="s">
        <v>137</v>
      </c>
      <c r="C93" s="35">
        <v>138518545</v>
      </c>
      <c r="D93" s="35">
        <v>188424210</v>
      </c>
      <c r="E93" s="36">
        <v>0.77728355521695602</v>
      </c>
    </row>
    <row r="94" spans="1:5" x14ac:dyDescent="0.25">
      <c r="A94" s="35" t="s">
        <v>138</v>
      </c>
      <c r="B94" s="34" t="s">
        <v>139</v>
      </c>
      <c r="C94" s="35">
        <v>31503289</v>
      </c>
      <c r="D94" s="35">
        <v>48351944</v>
      </c>
      <c r="E94" s="36">
        <v>0.76851316546383297</v>
      </c>
    </row>
    <row r="95" spans="1:5" x14ac:dyDescent="0.25">
      <c r="A95" s="35" t="s">
        <v>140</v>
      </c>
      <c r="B95" s="34" t="s">
        <v>141</v>
      </c>
      <c r="C95" s="35">
        <v>10831830</v>
      </c>
      <c r="D95" s="35">
        <v>17666790</v>
      </c>
      <c r="E95" s="36">
        <v>0.73602312149097604</v>
      </c>
    </row>
    <row r="96" spans="1:5" x14ac:dyDescent="0.25">
      <c r="A96" s="35" t="s">
        <v>142</v>
      </c>
      <c r="B96" s="34" t="s">
        <v>143</v>
      </c>
      <c r="C96" s="35">
        <v>10578096</v>
      </c>
      <c r="D96" s="35">
        <v>19143736</v>
      </c>
      <c r="E96" s="36">
        <v>0.721649914962332</v>
      </c>
    </row>
    <row r="97" spans="1:5" x14ac:dyDescent="0.25">
      <c r="A97" s="35" t="s">
        <v>144</v>
      </c>
      <c r="B97" s="34" t="s">
        <v>145</v>
      </c>
      <c r="C97" s="35">
        <v>23858538</v>
      </c>
      <c r="D97" s="35">
        <v>36098133</v>
      </c>
      <c r="E97" s="36">
        <v>0.60094850900727403</v>
      </c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E5" sqref="E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146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1" t="s">
        <v>102</v>
      </c>
      <c r="B2" s="1" t="s">
        <v>147</v>
      </c>
      <c r="C2" s="1" t="s">
        <v>148</v>
      </c>
      <c r="D2" s="2">
        <v>44966</v>
      </c>
      <c r="E2" s="2">
        <v>44967</v>
      </c>
      <c r="F2" s="2">
        <v>44970</v>
      </c>
      <c r="G2" s="2">
        <v>44971</v>
      </c>
      <c r="H2" s="2">
        <v>44972</v>
      </c>
    </row>
    <row r="3" spans="1:22" ht="24" customHeight="1" x14ac:dyDescent="0.25">
      <c r="A3" s="3">
        <v>301035</v>
      </c>
      <c r="B3" s="4" t="s">
        <v>149</v>
      </c>
      <c r="C3" s="5">
        <v>44923</v>
      </c>
      <c r="D3" s="6" t="s">
        <v>150</v>
      </c>
      <c r="E3" s="6" t="s">
        <v>158</v>
      </c>
      <c r="F3" s="6" t="s">
        <v>150</v>
      </c>
      <c r="G3" s="6" t="s">
        <v>150</v>
      </c>
      <c r="H3" s="6" t="s">
        <v>150</v>
      </c>
    </row>
    <row r="4" spans="1:22" ht="25.2" customHeight="1" x14ac:dyDescent="0.25">
      <c r="A4" s="3">
        <v>688737</v>
      </c>
      <c r="B4" s="4" t="s">
        <v>153</v>
      </c>
      <c r="C4" s="5">
        <v>44963</v>
      </c>
      <c r="D4" s="6" t="s">
        <v>158</v>
      </c>
      <c r="E4" s="6" t="s">
        <v>150</v>
      </c>
      <c r="F4" s="6" t="s">
        <v>150</v>
      </c>
      <c r="G4" s="6" t="s">
        <v>150</v>
      </c>
      <c r="H4" s="6" t="s">
        <v>150</v>
      </c>
    </row>
    <row r="5" spans="1:22" ht="25.95" customHeight="1" x14ac:dyDescent="0.25">
      <c r="A5" s="3">
        <v>688661</v>
      </c>
      <c r="B5" s="4" t="s">
        <v>163</v>
      </c>
      <c r="C5" s="5">
        <v>44971</v>
      </c>
      <c r="D5" s="6" t="s">
        <v>175</v>
      </c>
      <c r="E5" s="6" t="s">
        <v>175</v>
      </c>
      <c r="F5" s="6" t="s">
        <v>175</v>
      </c>
      <c r="G5" s="6" t="s">
        <v>150</v>
      </c>
      <c r="H5" s="6" t="s">
        <v>150</v>
      </c>
    </row>
    <row r="6" spans="1:22" ht="25.8" customHeight="1" x14ac:dyDescent="0.25">
      <c r="A6" s="3"/>
      <c r="B6" s="4"/>
      <c r="C6" s="5"/>
      <c r="D6" s="6"/>
      <c r="E6" s="6"/>
      <c r="F6" s="6"/>
      <c r="G6" s="6"/>
      <c r="H6" s="6"/>
    </row>
    <row r="7" spans="1:22" ht="22.2" x14ac:dyDescent="0.25">
      <c r="A7" s="3"/>
      <c r="B7" s="4"/>
      <c r="C7" s="5"/>
      <c r="D7" s="7"/>
      <c r="E7" s="6"/>
      <c r="F7" s="6"/>
      <c r="G7" s="6"/>
      <c r="H7" s="6"/>
    </row>
    <row r="8" spans="1:22" ht="22.2" x14ac:dyDescent="0.25">
      <c r="A8" s="8"/>
      <c r="B8" s="4"/>
      <c r="C8" s="5"/>
      <c r="D8" s="7"/>
      <c r="E8" s="7"/>
      <c r="F8" s="7"/>
      <c r="G8" s="7"/>
      <c r="H8" s="6"/>
    </row>
    <row r="9" spans="1:22" ht="22.2" x14ac:dyDescent="0.25">
      <c r="A9" s="9"/>
      <c r="B9" s="10"/>
      <c r="C9" s="11"/>
      <c r="D9" s="12"/>
      <c r="E9" s="12"/>
      <c r="F9" s="12"/>
      <c r="G9" s="12"/>
      <c r="H9" s="12"/>
    </row>
    <row r="10" spans="1:22" ht="22.2" x14ac:dyDescent="0.25">
      <c r="A10" s="9"/>
      <c r="B10" s="10"/>
      <c r="C10" s="11"/>
      <c r="D10" s="12"/>
      <c r="E10" s="12"/>
      <c r="F10" s="12"/>
      <c r="G10" s="12"/>
      <c r="H10" s="12"/>
      <c r="V10" s="14"/>
    </row>
    <row r="11" spans="1:22" ht="22.2" x14ac:dyDescent="0.25">
      <c r="A11" s="9" t="str">
        <f>IF(B11="","",VLOOKUP(B11,N:O,2,0))</f>
        <v/>
      </c>
      <c r="B11" s="10"/>
      <c r="C11" s="11"/>
      <c r="D11" s="13" t="str">
        <f>IF($C11="","",IF($C11&lt;=D$2,VLOOKUP($B11,$W:$AB,2,0),""))</f>
        <v/>
      </c>
      <c r="E11" s="13" t="str">
        <f>IF($C11="","",IF($C11&lt;=E$2,VLOOKUP($B11,$W:$AB,3,0),""))</f>
        <v/>
      </c>
      <c r="F11" s="13" t="str">
        <f>IF($C11="","",IF($C11&lt;=F$2,VLOOKUP($B11,$W:$AB,4,0),""))</f>
        <v/>
      </c>
      <c r="G11" s="13" t="str">
        <f>IF($C11="","",IF($C11&lt;=G$2,VLOOKUP($B11,$W:$AB,5,0),""))</f>
        <v/>
      </c>
      <c r="H11" s="13" t="str">
        <f>IF($C11="","",IF($C11&lt;=H$2,VLOOKUP($B11,$W:$AB,6,0),""))</f>
        <v/>
      </c>
    </row>
    <row r="12" spans="1:22" x14ac:dyDescent="0.25">
      <c r="A12" t="s">
        <v>151</v>
      </c>
    </row>
    <row r="13" spans="1:22" x14ac:dyDescent="0.25">
      <c r="A13" t="s">
        <v>152</v>
      </c>
    </row>
  </sheetData>
  <mergeCells count="1">
    <mergeCell ref="A1:H1"/>
  </mergeCells>
  <phoneticPr fontId="34" type="noConversion"/>
  <conditionalFormatting sqref="D3:H3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4:H4">
    <cfRule type="cellIs" dxfId="4" priority="4" operator="equal">
      <formula>"+"</formula>
    </cfRule>
    <cfRule type="cellIs" dxfId="3" priority="5" operator="equal">
      <formula>"+"</formula>
    </cfRule>
    <cfRule type="cellIs" dxfId="2" priority="7" operator="equal">
      <formula>"+"</formula>
    </cfRule>
  </conditionalFormatting>
  <conditionalFormatting sqref="H5">
    <cfRule type="cellIs" dxfId="1" priority="1" operator="equal">
      <formula>"+"</formula>
    </cfRule>
    <cfRule type="cellIs" dxfId="0" priority="2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86188</cp:lastModifiedBy>
  <cp:lastPrinted>2021-04-13T00:55:00Z</cp:lastPrinted>
  <dcterms:created xsi:type="dcterms:W3CDTF">2014-01-30T00:49:00Z</dcterms:created>
  <dcterms:modified xsi:type="dcterms:W3CDTF">2023-02-16T01:07:32Z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