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9200" windowHeight="7296" activeTab="1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<sst xmlns="http://schemas.openxmlformats.org/spreadsheetml/2006/main" count="239" uniqueCount="191">
  <si>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</si>
  <si>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</si>
  <si>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</si>
  <si>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</si>
  <si>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</si>
  <si>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</si>
  <si>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</si>
  <si>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</si>
  <si>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</si>
  <si>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</si>
  <si>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</si>
  <si>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</si>
  <si>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</si>
  <si>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</si>
  <si>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</si>
  <si>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</si>
  <si>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</si>
  <si>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</si>
  <si>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</si>
  <si>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</si>
  <si>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</si>
  <si>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</si>
  <si>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</si>
  <si>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</si>
  <si>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</si>
  <si>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</si>
  <si>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</si>
  <si>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</si>
  <si>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</si>
  <si>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</si>
  <si>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</si>
  <si>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</si>
  <si>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</si>
  <si>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</si>
  <si>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</si>
  <si>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</si>
  <si>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</si>
  <si>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</si>
  <si>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</si>
  <si>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</si>
  <si>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</si>
  <si>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</si>
  <si>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</si>
  <si>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</si>
  <si>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</si>
  <si>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</si>
  <si>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</si>
  <si>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</si>
  <si>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</si>
  <si>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</si>
  <si>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</si>
  <si>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</si>
  <si>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</si>
  <si>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</si>
  <si>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</si>
  <si>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</si>
  <si>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</si>
  <si>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</si>
  <si>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</si>
  <si>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</si>
  <si>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</si>
  <si>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</si>
  <si>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</si>
  <si>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</si>
  <si>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</si>
  <si>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</si>
  <si>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</si>
  <si>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</si>
  <si>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</si>
  <si>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</si>
  <si>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</si>
  <si>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</si>
  <si>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</si>
  <si>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</si>
  <si>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</si>
  <si>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</si>
  <si>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</si>
  <si>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</si>
  <si>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</si>
  <si>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</si>
  <si>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</si>
  <si>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</si>
  <si>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众应互联</t>
  </si>
  <si>
    <t>数知科技</t>
  </si>
  <si>
    <t>丹邦科技</t>
  </si>
  <si>
    <t>易见股份</t>
  </si>
  <si>
    <t>聚龙股份</t>
  </si>
  <si>
    <t>绿庭投资</t>
  </si>
  <si>
    <t>西水股份</t>
  </si>
  <si>
    <t>仁东控股</t>
  </si>
  <si>
    <t>数码科技</t>
  </si>
  <si>
    <t>后十名标的个股</t>
  </si>
  <si>
    <t>广田集团</t>
  </si>
  <si>
    <t>延安必康</t>
  </si>
  <si>
    <t>曙光股份</t>
  </si>
  <si>
    <t>龙净环保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</si>
  <si>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</si>
  <si>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</si>
  <si>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</si>
  <si>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</si>
  <si>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</si>
  <si>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</si>
  <si>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</si>
  <si>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</si>
  <si>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</si>
  <si>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</si>
  <si>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</si>
  <si>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</si>
  <si>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-</t>
  </si>
  <si>
    <t>+</t>
  </si>
  <si>
    <t/>
  </si>
  <si>
    <t>1、+表示融资融券净余额增加； - 表示融资融券净余额减少。其中融资融券净余额=融资余额净增额-融券余额净增额</t>
  </si>
  <si>
    <t>2、数据来源：Wind，交易所</t>
  </si>
  <si>
    <t>全柴动力</t>
  </si>
  <si>
    <t>广信股份</t>
  </si>
  <si>
    <t>包钢股份</t>
  </si>
  <si>
    <t>盐田港</t>
  </si>
  <si>
    <t>翔丰华</t>
  </si>
  <si>
    <t>厦门空港</t>
  </si>
  <si>
    <t>中远海科</t>
  </si>
  <si>
    <t>北纬科技</t>
  </si>
  <si>
    <t>美好置业</t>
  </si>
  <si>
    <t>华脉科技</t>
  </si>
  <si>
    <t>盈峰环境</t>
  </si>
  <si>
    <t>美尔雅</t>
  </si>
  <si>
    <t>酒钢宏兴</t>
  </si>
  <si>
    <t>东兴证券</t>
  </si>
  <si>
    <t>雪天盐业</t>
  </si>
  <si>
    <t>上海雅仕</t>
  </si>
  <si>
    <t>百润股份</t>
  </si>
  <si>
    <t>盛德鑫泰</t>
  </si>
  <si>
    <t>天宜上佳</t>
  </si>
  <si>
    <t>朗科科技</t>
  </si>
  <si>
    <t>蒙泰高新</t>
  </si>
  <si>
    <t>融资融券市场交易数据统计（20220926）</t>
  </si>
  <si>
    <t>三棵树</t>
  </si>
  <si>
    <t>外高桥</t>
  </si>
  <si>
    <t>江苏有线</t>
  </si>
  <si>
    <t>亚通股份</t>
  </si>
  <si>
    <t>汇创达</t>
  </si>
  <si>
    <t>航民股份</t>
  </si>
  <si>
    <t>百奥泰-U</t>
  </si>
  <si>
    <t>冠豪高新</t>
  </si>
  <si>
    <t>招商南油</t>
  </si>
  <si>
    <t>海欣股份</t>
  </si>
  <si>
    <t>酒鬼酒</t>
  </si>
  <si>
    <t>韵达股份</t>
  </si>
  <si>
    <t>楚天高速</t>
  </si>
  <si>
    <t>晶方科技</t>
  </si>
  <si>
    <t>海康威视</t>
  </si>
  <si>
    <t>光大嘉宝</t>
  </si>
  <si>
    <t>合肥百货</t>
  </si>
  <si>
    <t>国轩高科</t>
  </si>
  <si>
    <t>景兴纸业</t>
  </si>
  <si>
    <t>博瑞传播</t>
  </si>
  <si>
    <t>江淮汽车</t>
  </si>
  <si>
    <t>天山股份</t>
  </si>
  <si>
    <t>亿晶光电</t>
  </si>
  <si>
    <t>新华联</t>
  </si>
  <si>
    <t>北京君正</t>
  </si>
  <si>
    <t>南都电源</t>
  </si>
  <si>
    <t>山西汾酒</t>
  </si>
  <si>
    <t>光大银行</t>
  </si>
  <si>
    <t>宝泰隆</t>
  </si>
  <si>
    <t>中核科技</t>
  </si>
  <si>
    <t>长江通信</t>
  </si>
  <si>
    <t>四川美丰</t>
  </si>
  <si>
    <t>人福医药</t>
  </si>
  <si>
    <t>风神股份</t>
  </si>
  <si>
    <t>永安行</t>
  </si>
  <si>
    <t>绝味食品</t>
  </si>
  <si>
    <t>华胜天成</t>
  </si>
  <si>
    <t>云海金属</t>
  </si>
  <si>
    <t>松原股份</t>
  </si>
  <si>
    <t>圣邦股份</t>
  </si>
  <si>
    <t>贵州轮胎</t>
  </si>
  <si>
    <t>完美世界</t>
  </si>
  <si>
    <t>芯源微</t>
  </si>
  <si>
    <t>合众思壮</t>
  </si>
  <si>
    <t>万里扬</t>
  </si>
  <si>
    <t>海油发展</t>
  </si>
  <si>
    <t>双塔食品</t>
  </si>
  <si>
    <t>剑桥科技</t>
  </si>
  <si>
    <t>广誉远</t>
  </si>
  <si>
    <t>北方华创</t>
  </si>
  <si>
    <t>光线传媒</t>
  </si>
  <si>
    <t>卡倍亿</t>
  </si>
  <si>
    <t>软控股份</t>
  </si>
  <si>
    <t>美吉姆</t>
  </si>
  <si>
    <t>欧比特</t>
  </si>
  <si>
    <t>迎驾贡酒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</si>
</sst>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1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9339274269848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4" tint="0.79955442976165048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9" tint="0.79955442976165048"/>
        <bgColor indexed="64"/>
      </patternFill>
    </fill>
    <fill>
      <patternFill patternType="solid">
        <fgColor theme="6" tint="0.79955442976165048"/>
        <bgColor indexed="64"/>
      </patternFill>
    </fill>
    <fill>
      <patternFill patternType="solid">
        <fgColor theme="7" tint="0.39939573351237523"/>
        <bgColor indexed="64"/>
      </patternFill>
    </fill>
    <fill>
      <patternFill patternType="solid">
        <fgColor theme="8" tint="0.799554429761650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9573351237523"/>
        <bgColor indexed="64"/>
      </patternFill>
    </fill>
    <fill>
      <patternFill patternType="solid">
        <fgColor theme="5" tint="0.79955442976165048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4" tint="0.39939573351237523"/>
        <bgColor indexed="64"/>
      </patternFill>
    </fill>
    <fill>
      <patternFill patternType="solid">
        <fgColor theme="5" tint="0.39939573351237523"/>
        <bgColor indexed="64"/>
      </patternFill>
    </fill>
    <fill>
      <patternFill patternType="solid">
        <fgColor theme="9" tint="0.39939573351237523"/>
        <bgColor indexed="64"/>
      </patternFill>
    </fill>
    <fill>
      <patternFill patternType="solid">
        <fgColor theme="8" tint="0.39939573351237523"/>
        <bgColor indexed="64"/>
      </patternFill>
    </fill>
    <fill>
      <patternFill patternType="solid">
        <fgColor theme="7" tint="0.79955442976165048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9573351237523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9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</cellStyleXfs>
  <cellXfs count="39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8" fillId="0" borderId="0" xfId="0" applyFont="1">
      <alignment vertical="center"/>
    </xf>
    <xf numFmtId="0" fontId="0" fillId="3" borderId="0" xfId="0" applyFill="1" applyBorder="1" applyAlignment="1"/>
    <xf numFmtId="177" fontId="10" fillId="6" borderId="9" xfId="51" applyNumberFormat="1" applyFont="1" applyFill="1" applyBorder="1" applyAlignment="1">
      <alignment vertical="center"/>
    </xf>
    <xf numFmtId="0" fontId="10" fillId="5" borderId="8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3" fontId="10" fillId="3" borderId="8" xfId="0" applyNumberFormat="1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horizontal="center" vertical="center" wrapText="1"/>
    </xf>
    <xf numFmtId="4" fontId="10" fillId="6" borderId="9" xfId="0" applyNumberFormat="1" applyFont="1" applyFill="1" applyBorder="1" applyAlignment="1">
      <alignment vertical="center"/>
    </xf>
    <xf numFmtId="0" fontId="11" fillId="7" borderId="0" xfId="0" applyFont="1" applyFill="1" applyBorder="1" applyAlignment="1">
      <alignment horizontal="center" vertical="center" wrapText="1"/>
    </xf>
    <xf numFmtId="4" fontId="11" fillId="7" borderId="0" xfId="0" applyNumberFormat="1" applyFont="1" applyFill="1" applyBorder="1" applyAlignment="1">
      <alignment vertical="center"/>
    </xf>
    <xf numFmtId="0" fontId="12" fillId="2" borderId="10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/>
    </xf>
    <xf numFmtId="0" fontId="13" fillId="5" borderId="8" xfId="0" applyFont="1" applyFill="1" applyBorder="1" applyAlignment="1">
      <alignment horizontal="center"/>
    </xf>
    <xf numFmtId="0" fontId="13" fillId="5" borderId="8" xfId="0" quotePrefix="1" applyFont="1" applyFill="1" applyBorder="1" applyAlignment="1">
      <alignment horizontal="center"/>
    </xf>
    <xf numFmtId="2" fontId="13" fillId="3" borderId="8" xfId="0" applyNumberFormat="1" applyFont="1" applyFill="1" applyBorder="1" applyAlignment="1"/>
    <xf numFmtId="0" fontId="14" fillId="2" borderId="8" xfId="0" applyFont="1" applyFill="1" applyBorder="1" applyAlignment="1">
      <alignment horizontal="left" vertical="center" wrapText="1"/>
    </xf>
    <xf numFmtId="0" fontId="13" fillId="3" borderId="8" xfId="0" applyFont="1" applyFill="1" applyBorder="1" applyAlignment="1">
      <alignment horizontal="center"/>
    </xf>
    <xf numFmtId="0" fontId="9" fillId="2" borderId="4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 wrapText="1"/>
    </xf>
    <xf numFmtId="0" fontId="15" fillId="8" borderId="8" xfId="0" applyFont="1" applyFill="1" applyBorder="1" applyAlignment="1">
      <alignment horizontal="left" wrapText="1"/>
    </xf>
    <xf numFmtId="0" fontId="0" fillId="3" borderId="0" xfId="0" applyFill="1" applyBorder="1" applyAlignment="1">
      <alignment horizontal="left"/>
    </xf>
    <xf numFmtId="0" fontId="13" fillId="5" borderId="8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462642</xdr:rowOff>
    </xdr:from>
    <xdr:to>
      <xdr:col>8</xdr:col>
      <xdr:colOff>0</xdr:colOff>
      <xdr:row>10</xdr:row>
      <xdr:rowOff>10885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7413"/>
          <a:ext cx="7990114" cy="405492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10886</xdr:rowOff>
    </xdr:from>
    <xdr:to>
      <xdr:col>8</xdr:col>
      <xdr:colOff>0</xdr:colOff>
      <xdr:row>16</xdr:row>
      <xdr:rowOff>10886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82343"/>
          <a:ext cx="7990114" cy="419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opLeftCell="A10" zoomScale="70" zoomScaleNormal="70" workbookViewId="0">
      <selection activeCell="L14" sqref="L14"/>
    </sheetView>
  </sheetViews>
  <sheetFormatPr defaultColWidth="8.88671875" defaultRowHeight="14.4" x14ac:dyDescent="0.25"/>
  <cols>
    <col min="1" max="1" width="12.88671875" style="14" customWidth="1"/>
    <col min="2" max="2" width="17" style="14" customWidth="1"/>
    <col min="3" max="3" width="13.109375" style="14" customWidth="1"/>
    <col min="4" max="4" width="12.33203125" style="14" customWidth="1"/>
    <col min="5" max="5" width="13.44140625" style="14" customWidth="1"/>
    <col min="6" max="6" width="15.109375" style="14" customWidth="1"/>
    <col min="7" max="7" width="14.33203125" style="14" customWidth="1"/>
    <col min="8" max="8" width="18.21875" style="14" customWidth="1"/>
    <col min="9" max="16384" width="8.88671875" style="14"/>
  </cols>
  <sheetData>
    <row r="1" spans="1:8" ht="42.6" customHeight="1" thickTop="1" thickBot="1" x14ac:dyDescent="0.3">
      <c r="A1" s="30" t="s">
        <v>134</v>
      </c>
      <c r="B1" s="30"/>
      <c r="C1" s="30"/>
      <c r="D1" s="30"/>
      <c r="E1" s="30"/>
      <c r="F1" s="30"/>
      <c r="G1" s="30"/>
      <c r="H1" s="30"/>
    </row>
    <row r="2" spans="1:8" ht="3.6" customHeight="1" thickTop="1" thickBot="1" x14ac:dyDescent="0.3">
      <c r="A2" s="31"/>
      <c r="B2" s="32"/>
      <c r="C2" s="32"/>
      <c r="D2" s="32"/>
      <c r="E2" s="32"/>
      <c r="F2" s="32"/>
      <c r="G2" s="32"/>
      <c r="H2" s="33"/>
    </row>
    <row r="3" spans="1:8" ht="45" customHeight="1" thickBot="1" x14ac:dyDescent="0.3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8" ht="36.6" customHeight="1" x14ac:dyDescent="0.25">
      <c r="A4" s="19" t="s">
        <v>8</v>
      </c>
      <c r="B4" s="20">
        <v>15729.11392844</v>
      </c>
      <c r="C4" s="20">
        <v>14726.072966780001</v>
      </c>
      <c r="D4" s="20">
        <v>1003.04096166</v>
      </c>
      <c r="E4" s="20">
        <v>364.90054703999999</v>
      </c>
      <c r="F4" s="20">
        <v>-62.802508490000037</v>
      </c>
      <c r="G4" s="15">
        <v>-3.0183314067530054</v>
      </c>
      <c r="H4" s="15">
        <v>-1.7840472902821869</v>
      </c>
    </row>
    <row r="5" spans="1:8" ht="54.6" customHeight="1" x14ac:dyDescent="0.25">
      <c r="A5" s="21"/>
      <c r="B5" s="22"/>
      <c r="C5" s="22"/>
      <c r="D5" s="22"/>
      <c r="E5" s="22"/>
      <c r="F5" s="22"/>
      <c r="G5" s="22"/>
      <c r="H5" s="22"/>
    </row>
    <row r="6" spans="1:8" ht="54.6" customHeight="1" x14ac:dyDescent="0.25">
      <c r="A6" s="21"/>
      <c r="B6" s="22"/>
      <c r="C6" s="22"/>
      <c r="D6" s="22"/>
      <c r="E6" s="22"/>
      <c r="F6" s="22"/>
      <c r="G6" s="22"/>
      <c r="H6" s="22"/>
    </row>
    <row r="7" spans="1:8" ht="54.6" customHeight="1" x14ac:dyDescent="0.25">
      <c r="A7" s="21"/>
      <c r="B7" s="22"/>
      <c r="C7" s="22"/>
      <c r="D7" s="22"/>
      <c r="E7" s="22"/>
      <c r="F7" s="22"/>
      <c r="G7" s="22"/>
      <c r="H7" s="22"/>
    </row>
    <row r="8" spans="1:8" ht="54.6" customHeight="1" x14ac:dyDescent="0.25">
      <c r="A8" s="21"/>
      <c r="B8" s="22"/>
      <c r="C8" s="22"/>
      <c r="D8" s="22"/>
      <c r="E8" s="22"/>
      <c r="F8" s="22"/>
      <c r="G8" s="22"/>
      <c r="H8" s="22"/>
    </row>
    <row r="9" spans="1:8" ht="54.6" customHeight="1" x14ac:dyDescent="0.25">
      <c r="A9" s="21"/>
      <c r="B9" s="22"/>
      <c r="C9" s="22"/>
      <c r="D9" s="22"/>
      <c r="E9" s="22"/>
      <c r="F9" s="22"/>
      <c r="G9" s="22"/>
      <c r="H9" s="22"/>
    </row>
    <row r="10" spans="1:8" ht="44.25" customHeight="1" x14ac:dyDescent="0.25">
      <c r="A10" s="21"/>
      <c r="B10" s="22"/>
      <c r="C10" s="22"/>
      <c r="D10" s="22"/>
      <c r="E10" s="22"/>
      <c r="F10" s="22"/>
      <c r="G10" s="22"/>
      <c r="H10" s="22"/>
    </row>
    <row r="11" spans="1:8" ht="54.6" customHeight="1" x14ac:dyDescent="0.25">
      <c r="A11" s="21"/>
      <c r="B11" s="22"/>
      <c r="C11" s="22"/>
      <c r="D11" s="22"/>
      <c r="E11" s="22"/>
      <c r="F11" s="22"/>
      <c r="G11" s="22"/>
      <c r="H11" s="22"/>
    </row>
    <row r="12" spans="1:8" ht="54.6" customHeight="1" x14ac:dyDescent="0.25">
      <c r="A12" s="21"/>
      <c r="B12" s="22"/>
      <c r="C12" s="22"/>
      <c r="D12" s="22"/>
      <c r="E12" s="22"/>
      <c r="F12" s="22"/>
      <c r="G12" s="22"/>
      <c r="H12" s="22"/>
    </row>
    <row r="13" spans="1:8" ht="54.6" customHeight="1" x14ac:dyDescent="0.25">
      <c r="A13" s="21"/>
      <c r="B13" s="22"/>
      <c r="C13" s="22"/>
      <c r="D13" s="22"/>
      <c r="E13" s="22"/>
      <c r="F13" s="22"/>
      <c r="G13" s="22"/>
      <c r="H13" s="22"/>
    </row>
    <row r="14" spans="1:8" ht="54.6" customHeight="1" x14ac:dyDescent="0.25">
      <c r="A14" s="21"/>
      <c r="B14" s="22"/>
      <c r="C14" s="22"/>
      <c r="D14" s="22"/>
      <c r="E14" s="22"/>
      <c r="F14" s="22"/>
      <c r="G14" s="22"/>
      <c r="H14" s="22"/>
    </row>
    <row r="15" spans="1:8" ht="54.6" customHeight="1" x14ac:dyDescent="0.25">
      <c r="A15" s="21"/>
      <c r="B15" s="22"/>
      <c r="C15" s="22"/>
      <c r="D15" s="22"/>
      <c r="E15" s="22"/>
      <c r="F15" s="22"/>
      <c r="G15" s="22"/>
      <c r="H15" s="22"/>
    </row>
    <row r="16" spans="1:8" ht="55.95" customHeight="1" x14ac:dyDescent="0.25">
      <c r="A16" s="21"/>
      <c r="B16" s="22"/>
      <c r="C16" s="22"/>
      <c r="D16" s="22"/>
      <c r="E16" s="22"/>
      <c r="F16" s="22"/>
      <c r="G16" s="22"/>
      <c r="H16" s="22"/>
    </row>
    <row r="17" spans="1:8" ht="75.599999999999994" customHeight="1" thickBot="1" x14ac:dyDescent="0.3">
      <c r="A17" s="23" t="s">
        <v>9</v>
      </c>
      <c r="B17" s="24" t="s">
        <v>10</v>
      </c>
      <c r="C17" s="23" t="s">
        <v>11</v>
      </c>
      <c r="D17" s="23" t="s">
        <v>12</v>
      </c>
      <c r="E17" s="23" t="s">
        <v>13</v>
      </c>
      <c r="F17" s="23" t="s">
        <v>14</v>
      </c>
      <c r="G17" s="23" t="s">
        <v>15</v>
      </c>
      <c r="H17" s="23" t="s">
        <v>16</v>
      </c>
    </row>
    <row r="18" spans="1:8" ht="15" thickBot="1" x14ac:dyDescent="0.3">
      <c r="A18" s="25" t="s">
        <v>17</v>
      </c>
      <c r="B18" s="26" t="s">
        <v>18</v>
      </c>
      <c r="C18" s="27">
        <v>2.006347339403324</v>
      </c>
      <c r="D18" s="27">
        <v>-0.42135473768970522</v>
      </c>
      <c r="E18" s="27">
        <v>1.3407415771939381E-2</v>
      </c>
      <c r="F18" s="27">
        <v>-1.8301421736853867</v>
      </c>
      <c r="G18" s="27">
        <v>-1.5087633644081251</v>
      </c>
      <c r="H18" s="27">
        <v>90.101545329181832</v>
      </c>
    </row>
    <row r="19" spans="1:8" ht="15" thickBot="1" x14ac:dyDescent="0.3">
      <c r="A19" s="25" t="s">
        <v>19</v>
      </c>
      <c r="B19" s="26" t="s">
        <v>20</v>
      </c>
      <c r="C19" s="27">
        <v>2.5026614193838581</v>
      </c>
      <c r="D19" s="27">
        <v>-5.4801901235199253</v>
      </c>
      <c r="E19" s="27">
        <v>1003544.947143149</v>
      </c>
      <c r="F19" s="27">
        <v>-15.007102793591015</v>
      </c>
      <c r="G19" s="27">
        <v>-1.0291701074097588</v>
      </c>
      <c r="H19" s="27">
        <v>124.15071613854276</v>
      </c>
    </row>
    <row r="20" spans="1:8" ht="15" thickBot="1" x14ac:dyDescent="0.3">
      <c r="A20" s="25" t="s">
        <v>21</v>
      </c>
      <c r="B20" s="26" t="s">
        <v>22</v>
      </c>
      <c r="C20" s="27">
        <v>5.5397714287868043</v>
      </c>
      <c r="D20" s="27">
        <v>0.4921728110336826</v>
      </c>
      <c r="E20" s="27">
        <v>1.055059067227246</v>
      </c>
      <c r="F20" s="27">
        <v>2.2555384156308005</v>
      </c>
      <c r="G20" s="27">
        <v>-5.1558395587847281</v>
      </c>
      <c r="H20" s="27">
        <v>103.52044435911651</v>
      </c>
    </row>
    <row r="21" spans="1:8" ht="15" thickBot="1" x14ac:dyDescent="0.3">
      <c r="A21" s="25" t="s">
        <v>23</v>
      </c>
      <c r="B21" s="26" t="s">
        <v>24</v>
      </c>
      <c r="C21" s="27">
        <v>93.81517892706573</v>
      </c>
      <c r="D21" s="27">
        <v>-0.32303739498590384</v>
      </c>
      <c r="E21" s="27">
        <v>4.5613758688886588</v>
      </c>
      <c r="F21" s="27">
        <v>-30.392715945628954</v>
      </c>
      <c r="G21" s="27">
        <v>0.86955498131147724</v>
      </c>
      <c r="H21" s="27">
        <v>65.352303821982673</v>
      </c>
    </row>
    <row r="22" spans="1:8" ht="15" thickBot="1" x14ac:dyDescent="0.3">
      <c r="A22" s="25" t="s">
        <v>25</v>
      </c>
      <c r="B22" s="26" t="s">
        <v>26</v>
      </c>
      <c r="C22" s="27">
        <v>0.37866663029704217</v>
      </c>
      <c r="D22" s="27">
        <v>-1.584498802375903</v>
      </c>
      <c r="E22" s="27">
        <v>393.95844117429567</v>
      </c>
      <c r="F22" s="27">
        <v>16.061096095757595</v>
      </c>
      <c r="G22" s="27">
        <v>2.5123257462578721</v>
      </c>
      <c r="H22" s="27">
        <v>107.31397606822188</v>
      </c>
    </row>
    <row r="23" spans="1:8" ht="15" thickBot="1" x14ac:dyDescent="0.3">
      <c r="A23" s="25" t="s">
        <v>27</v>
      </c>
      <c r="B23" s="26" t="s">
        <v>28</v>
      </c>
      <c r="C23" s="27">
        <v>1.4815431005642902E-2</v>
      </c>
      <c r="D23" s="27">
        <v>-20.072315189869183</v>
      </c>
      <c r="E23" s="27">
        <v>1.6594786233641013E-4</v>
      </c>
      <c r="F23" s="27">
        <v>-0.37206132208815351</v>
      </c>
      <c r="G23" s="27">
        <v>0</v>
      </c>
      <c r="H23" s="27">
        <v>99.298292346541743</v>
      </c>
    </row>
    <row r="24" spans="1:8" ht="15" thickBot="1" x14ac:dyDescent="0.3">
      <c r="A24" s="25" t="s">
        <v>29</v>
      </c>
      <c r="B24" s="26" t="s">
        <v>30</v>
      </c>
      <c r="C24" s="27">
        <v>0.97421686712535938</v>
      </c>
      <c r="D24" s="27">
        <v>-1.2347749837322601</v>
      </c>
      <c r="E24" s="27">
        <v>5.3990940116812416</v>
      </c>
      <c r="F24" s="27">
        <v>-1.1577378277770962</v>
      </c>
      <c r="G24" s="27">
        <v>0.72561763305848137</v>
      </c>
      <c r="H24" s="27">
        <v>103.92087211007166</v>
      </c>
    </row>
    <row r="25" spans="1:8" ht="15" thickBot="1" x14ac:dyDescent="0.3">
      <c r="A25" s="25" t="s">
        <v>31</v>
      </c>
      <c r="B25" s="26" t="s">
        <v>32</v>
      </c>
      <c r="C25" s="27">
        <v>440.0947765083659</v>
      </c>
      <c r="D25" s="27">
        <v>-0.43405102473682239</v>
      </c>
      <c r="E25" s="27">
        <v>3.6991469663437289</v>
      </c>
      <c r="F25" s="27">
        <v>-191.85634314823656</v>
      </c>
      <c r="G25" s="27">
        <v>0</v>
      </c>
      <c r="H25" s="27">
        <v>115.16979575503842</v>
      </c>
    </row>
    <row r="26" spans="1:8" ht="15" thickBot="1" x14ac:dyDescent="0.3">
      <c r="A26" s="25" t="s">
        <v>33</v>
      </c>
      <c r="B26" s="26" t="s">
        <v>34</v>
      </c>
      <c r="C26" s="27">
        <v>0.82151179264601548</v>
      </c>
      <c r="D26" s="27">
        <v>-0.26954714059240631</v>
      </c>
      <c r="E26" s="27">
        <v>5.781921115946143</v>
      </c>
      <c r="F26" s="27">
        <v>-0.50400488788368847</v>
      </c>
      <c r="G26" s="27">
        <v>0</v>
      </c>
      <c r="H26" s="27">
        <v>99.619282461614006</v>
      </c>
    </row>
    <row r="27" spans="1:8" ht="15" thickBot="1" x14ac:dyDescent="0.3">
      <c r="A27" s="25" t="s">
        <v>35</v>
      </c>
      <c r="B27" s="26" t="s">
        <v>36</v>
      </c>
      <c r="C27" s="27">
        <v>0.34598904739836928</v>
      </c>
      <c r="D27" s="27">
        <v>8.4715611120140899</v>
      </c>
      <c r="E27" s="27">
        <v>0.10053820667609002</v>
      </c>
      <c r="F27" s="27">
        <v>2.7021528307277087</v>
      </c>
      <c r="G27" s="27">
        <v>0</v>
      </c>
      <c r="H27" s="27">
        <v>101.98157874253366</v>
      </c>
    </row>
    <row r="28" spans="1:8" ht="15" thickBot="1" x14ac:dyDescent="0.3">
      <c r="A28" s="25" t="s">
        <v>37</v>
      </c>
      <c r="B28" s="26" t="s">
        <v>38</v>
      </c>
      <c r="C28" s="27">
        <v>2.0670670466436962</v>
      </c>
      <c r="D28" s="27">
        <v>4.1221021049808251E-2</v>
      </c>
      <c r="E28" s="27">
        <v>203.0520361409589</v>
      </c>
      <c r="F28" s="27">
        <v>1.4162941498267826E-2</v>
      </c>
      <c r="G28" s="27">
        <v>-0.4205701166643307</v>
      </c>
      <c r="H28" s="27">
        <v>99.926848407161444</v>
      </c>
    </row>
    <row r="29" spans="1:8" ht="15" thickBot="1" x14ac:dyDescent="0.3">
      <c r="A29" s="25" t="s">
        <v>39</v>
      </c>
      <c r="B29" s="26" t="s">
        <v>40</v>
      </c>
      <c r="C29" s="27">
        <v>2.6718092786878276</v>
      </c>
      <c r="D29" s="27">
        <v>1.2906469909325253</v>
      </c>
      <c r="E29" s="27">
        <v>36.832094533536953</v>
      </c>
      <c r="F29" s="27">
        <v>3.4614155366389454</v>
      </c>
      <c r="G29" s="27">
        <v>0.80544611564191626</v>
      </c>
      <c r="H29" s="27">
        <v>104.26248598940386</v>
      </c>
    </row>
    <row r="30" spans="1:8" ht="15" thickBot="1" x14ac:dyDescent="0.3">
      <c r="A30" s="25" t="s">
        <v>41</v>
      </c>
      <c r="B30" s="26" t="s">
        <v>42</v>
      </c>
      <c r="C30" s="27">
        <v>0.13710044450502568</v>
      </c>
      <c r="D30" s="27">
        <v>-12.234878871700005</v>
      </c>
      <c r="E30" s="27">
        <v>1.1913592318625862E-2</v>
      </c>
      <c r="F30" s="27">
        <v>-1.9112459599105311</v>
      </c>
      <c r="G30" s="27">
        <v>0</v>
      </c>
      <c r="H30" s="27">
        <v>98.867586768753</v>
      </c>
    </row>
    <row r="31" spans="1:8" ht="15" thickBot="1" x14ac:dyDescent="0.3">
      <c r="A31" s="25" t="s">
        <v>43</v>
      </c>
      <c r="B31" s="26" t="s">
        <v>44</v>
      </c>
      <c r="C31" s="27">
        <v>9.4814057988931548</v>
      </c>
      <c r="D31" s="27">
        <v>0.60052283126327288</v>
      </c>
      <c r="E31" s="27">
        <v>155.83161760023773</v>
      </c>
      <c r="F31" s="27">
        <v>5.200759180414888</v>
      </c>
      <c r="G31" s="27">
        <v>-8.6982182888148145</v>
      </c>
      <c r="H31" s="27">
        <v>93.050824097819643</v>
      </c>
    </row>
    <row r="32" spans="1:8" ht="15" thickBot="1" x14ac:dyDescent="0.3">
      <c r="A32" s="25" t="s">
        <v>45</v>
      </c>
      <c r="B32" s="26" t="s">
        <v>46</v>
      </c>
      <c r="C32" s="27">
        <v>0.5136010779786061</v>
      </c>
      <c r="D32" s="27">
        <v>-2.2055599013313563</v>
      </c>
      <c r="E32" s="27">
        <v>5.4221625623118479</v>
      </c>
      <c r="F32" s="27">
        <v>-1.0948876576238056</v>
      </c>
      <c r="G32" s="27">
        <v>11.473043849776939</v>
      </c>
      <c r="H32" s="27">
        <v>98.17745479553021</v>
      </c>
    </row>
    <row r="33" spans="1:8" ht="15" thickBot="1" x14ac:dyDescent="0.3">
      <c r="A33" s="25" t="s">
        <v>47</v>
      </c>
      <c r="B33" s="26" t="s">
        <v>48</v>
      </c>
      <c r="C33" s="27">
        <v>0.19033692593093204</v>
      </c>
      <c r="D33" s="27">
        <v>3.1364998146969234</v>
      </c>
      <c r="E33" s="27">
        <v>0.70879306097667194</v>
      </c>
      <c r="F33" s="27">
        <v>2.5325247998799734</v>
      </c>
      <c r="G33" s="27">
        <v>30.393309902136011</v>
      </c>
      <c r="H33" s="27">
        <v>101.53369615983836</v>
      </c>
    </row>
    <row r="34" spans="1:8" ht="15" thickBot="1" x14ac:dyDescent="0.3">
      <c r="A34" s="25" t="s">
        <v>49</v>
      </c>
      <c r="B34" s="26" t="s">
        <v>50</v>
      </c>
      <c r="C34" s="27">
        <v>155.22896381830191</v>
      </c>
      <c r="D34" s="27">
        <v>-0.32183566172359573</v>
      </c>
      <c r="E34" s="27">
        <v>3.7789475781945705</v>
      </c>
      <c r="F34" s="27">
        <v>-50.119518774030389</v>
      </c>
      <c r="G34" s="27">
        <v>0</v>
      </c>
      <c r="H34" s="27">
        <v>475.89639080524086</v>
      </c>
    </row>
    <row r="35" spans="1:8" ht="15" thickBot="1" x14ac:dyDescent="0.3">
      <c r="A35" s="25" t="s">
        <v>51</v>
      </c>
      <c r="B35" s="26" t="s">
        <v>52</v>
      </c>
      <c r="C35" s="27">
        <v>0</v>
      </c>
      <c r="D35" s="27">
        <v>0</v>
      </c>
      <c r="E35" s="27">
        <v>0</v>
      </c>
      <c r="F35" s="27">
        <v>0</v>
      </c>
      <c r="G35" s="27">
        <v>0</v>
      </c>
      <c r="H35" s="27">
        <v>100</v>
      </c>
    </row>
    <row r="36" spans="1:8" ht="15" thickBot="1" x14ac:dyDescent="0.3">
      <c r="A36" s="25" t="s">
        <v>53</v>
      </c>
      <c r="B36" s="26" t="s">
        <v>54</v>
      </c>
      <c r="C36" s="27">
        <v>26.816813189233983</v>
      </c>
      <c r="D36" s="27">
        <v>0.23588359656921146</v>
      </c>
      <c r="E36" s="27">
        <v>1.68282705547446</v>
      </c>
      <c r="F36" s="27">
        <v>6.3107602952458901</v>
      </c>
      <c r="G36" s="27">
        <v>0</v>
      </c>
      <c r="H36" s="27">
        <v>104.80651880848147</v>
      </c>
    </row>
    <row r="37" spans="1:8" ht="15" thickBot="1" x14ac:dyDescent="0.3">
      <c r="A37" s="25" t="s">
        <v>55</v>
      </c>
      <c r="B37" s="26" t="s">
        <v>56</v>
      </c>
      <c r="C37" s="27">
        <v>7.9498091193676279</v>
      </c>
      <c r="D37" s="27">
        <v>-0.32772469118816711</v>
      </c>
      <c r="E37" s="27">
        <v>27.995510843950306</v>
      </c>
      <c r="F37" s="27">
        <v>-1.116565242838417</v>
      </c>
      <c r="G37" s="27">
        <v>3.4532778799635877</v>
      </c>
      <c r="H37" s="27">
        <v>99.149974199495091</v>
      </c>
    </row>
    <row r="38" spans="1:8" ht="15" thickBot="1" x14ac:dyDescent="0.3">
      <c r="A38" s="25" t="s">
        <v>57</v>
      </c>
      <c r="B38" s="26" t="s">
        <v>58</v>
      </c>
      <c r="C38" s="27">
        <v>6.2895133493543938</v>
      </c>
      <c r="D38" s="27">
        <v>-0.36042487324016192</v>
      </c>
      <c r="E38" s="27">
        <v>35.604216884863035</v>
      </c>
      <c r="F38" s="27">
        <v>-7.9197782904026139</v>
      </c>
      <c r="G38" s="27">
        <v>-36.394084653183583</v>
      </c>
      <c r="H38" s="27">
        <v>93.278077748166709</v>
      </c>
    </row>
    <row r="39" spans="1:8" ht="15" thickBot="1" x14ac:dyDescent="0.3">
      <c r="A39" s="25" t="s">
        <v>59</v>
      </c>
      <c r="B39" s="26" t="s">
        <v>60</v>
      </c>
      <c r="C39" s="27">
        <v>2.756357060328491</v>
      </c>
      <c r="D39" s="27">
        <v>2.1456591905936584</v>
      </c>
      <c r="E39" s="27">
        <v>31.760433637496654</v>
      </c>
      <c r="F39" s="27">
        <v>1.4504089185509978</v>
      </c>
      <c r="G39" s="27">
        <v>-64.246649294422355</v>
      </c>
      <c r="H39" s="27">
        <v>100.82678103611988</v>
      </c>
    </row>
    <row r="40" spans="1:8" ht="15" thickBot="1" x14ac:dyDescent="0.3">
      <c r="A40" s="25" t="s">
        <v>61</v>
      </c>
      <c r="B40" s="26" t="s">
        <v>62</v>
      </c>
      <c r="C40" s="27">
        <v>1.2659536070014019</v>
      </c>
      <c r="D40" s="27">
        <v>3.0469239492119016</v>
      </c>
      <c r="E40" s="27">
        <v>1.3229707360334928</v>
      </c>
      <c r="F40" s="27">
        <v>-4.8437755706264456</v>
      </c>
      <c r="G40" s="27">
        <v>-13.208008088262972</v>
      </c>
      <c r="H40" s="27">
        <v>97.71401480057537</v>
      </c>
    </row>
    <row r="41" spans="1:8" ht="15" thickBot="1" x14ac:dyDescent="0.3">
      <c r="A41" s="25" t="s">
        <v>63</v>
      </c>
      <c r="B41" s="26" t="s">
        <v>64</v>
      </c>
      <c r="C41" s="27">
        <v>0.71532752922046483</v>
      </c>
      <c r="D41" s="27">
        <v>-0.25762647176748449</v>
      </c>
      <c r="E41" s="27">
        <v>0.14580442099100746</v>
      </c>
      <c r="F41" s="27">
        <v>-0.67257231201115253</v>
      </c>
      <c r="G41" s="27">
        <v>-1.0596026490066226</v>
      </c>
      <c r="H41" s="27">
        <v>100.64146584258063</v>
      </c>
    </row>
    <row r="42" spans="1:8" ht="15" thickBot="1" x14ac:dyDescent="0.3">
      <c r="A42" s="25" t="s">
        <v>65</v>
      </c>
      <c r="B42" s="26" t="s">
        <v>66</v>
      </c>
      <c r="C42" s="27">
        <v>3.1294882996224476</v>
      </c>
      <c r="D42" s="27">
        <v>15.390500278239569</v>
      </c>
      <c r="E42" s="27">
        <v>58.356516450702003</v>
      </c>
      <c r="F42" s="27">
        <v>49.23370610469987</v>
      </c>
      <c r="G42" s="27">
        <v>10.611866531847934</v>
      </c>
      <c r="H42" s="27">
        <v>131.23016806083444</v>
      </c>
    </row>
    <row r="43" spans="1:8" ht="15" thickBot="1" x14ac:dyDescent="0.3">
      <c r="A43" s="25" t="s">
        <v>67</v>
      </c>
      <c r="B43" s="26" t="s">
        <v>68</v>
      </c>
      <c r="C43" s="27">
        <v>12.787278871268756</v>
      </c>
      <c r="D43" s="27">
        <v>1.6982410272731025E-2</v>
      </c>
      <c r="E43" s="27">
        <v>2.6847409498731878</v>
      </c>
      <c r="F43" s="27">
        <v>5.6453249421173162</v>
      </c>
      <c r="G43" s="27">
        <v>41.161420357096048</v>
      </c>
      <c r="H43" s="27">
        <v>104.55246492194534</v>
      </c>
    </row>
    <row r="44" spans="1:8" ht="14.4" customHeight="1" thickBot="1" x14ac:dyDescent="0.3">
      <c r="A44" s="25" t="s">
        <v>69</v>
      </c>
      <c r="B44" s="26" t="s">
        <v>70</v>
      </c>
      <c r="C44" s="27">
        <v>2.0735341283741664</v>
      </c>
      <c r="D44" s="27">
        <v>-2.1518733494353279</v>
      </c>
      <c r="E44" s="27">
        <v>69.85224670186166</v>
      </c>
      <c r="F44" s="27">
        <v>-4.8430021053683907</v>
      </c>
      <c r="G44" s="27">
        <v>-14.528755801498047</v>
      </c>
      <c r="H44" s="27">
        <v>96.880181106932909</v>
      </c>
    </row>
    <row r="45" spans="1:8" ht="15" thickBot="1" x14ac:dyDescent="0.3">
      <c r="A45" s="25" t="s">
        <v>71</v>
      </c>
      <c r="B45" s="26" t="s">
        <v>72</v>
      </c>
      <c r="C45" s="27">
        <v>1.5423654207991326</v>
      </c>
      <c r="D45" s="27">
        <v>-2.7858888764361582</v>
      </c>
      <c r="E45" s="27">
        <v>26.129664711890282</v>
      </c>
      <c r="F45" s="27">
        <v>-4.5821908849286404</v>
      </c>
      <c r="G45" s="27">
        <v>-1.2201591511936341</v>
      </c>
      <c r="H45" s="27">
        <v>104.67470880504561</v>
      </c>
    </row>
    <row r="46" spans="1:8" ht="15" thickBot="1" x14ac:dyDescent="0.3">
      <c r="A46" s="25" t="s">
        <v>73</v>
      </c>
      <c r="B46" s="26" t="s">
        <v>74</v>
      </c>
      <c r="C46" s="27">
        <v>1.8442502758233912</v>
      </c>
      <c r="D46" s="27">
        <v>-0.32249229014333675</v>
      </c>
      <c r="E46" s="27">
        <v>31.886229001274437</v>
      </c>
      <c r="F46" s="27">
        <v>-1.4402733867881559</v>
      </c>
      <c r="G46" s="27">
        <v>-17.728712491017919</v>
      </c>
      <c r="H46" s="27">
        <v>97.588265433603183</v>
      </c>
    </row>
    <row r="47" spans="1:8" ht="15" thickBot="1" x14ac:dyDescent="0.3">
      <c r="A47" s="25" t="s">
        <v>75</v>
      </c>
      <c r="B47" s="26" t="s">
        <v>76</v>
      </c>
      <c r="C47" s="27">
        <v>1.7358399469606725</v>
      </c>
      <c r="D47" s="27">
        <v>0.43592815848623051</v>
      </c>
      <c r="E47" s="27">
        <v>0.25338723453433964</v>
      </c>
      <c r="F47" s="27">
        <v>0.75341715398033615</v>
      </c>
      <c r="G47" s="27">
        <v>0</v>
      </c>
      <c r="H47" s="27">
        <v>100.72978996830579</v>
      </c>
    </row>
    <row r="48" spans="1:8" ht="78.599999999999994" thickBot="1" x14ac:dyDescent="0.3">
      <c r="A48" s="34" t="s">
        <v>77</v>
      </c>
      <c r="B48" s="34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ht="15" thickBot="1" x14ac:dyDescent="0.3">
      <c r="A49" s="37" t="s">
        <v>81</v>
      </c>
      <c r="B49" s="37"/>
      <c r="C49" s="29" t="s">
        <v>82</v>
      </c>
      <c r="D49" s="29" t="s">
        <v>135</v>
      </c>
      <c r="E49" s="29" t="s">
        <v>136</v>
      </c>
      <c r="F49" s="29" t="s">
        <v>137</v>
      </c>
      <c r="G49" s="29" t="s">
        <v>138</v>
      </c>
      <c r="H49" s="29" t="s">
        <v>139</v>
      </c>
    </row>
    <row r="50" spans="1:8" ht="15" thickBot="1" x14ac:dyDescent="0.3">
      <c r="A50" s="37"/>
      <c r="B50" s="37"/>
      <c r="C50" s="29" t="s">
        <v>83</v>
      </c>
      <c r="D50" s="29" t="s">
        <v>140</v>
      </c>
      <c r="E50" s="29" t="s">
        <v>141</v>
      </c>
      <c r="F50" s="29" t="s">
        <v>126</v>
      </c>
      <c r="G50" s="29" t="s">
        <v>142</v>
      </c>
      <c r="H50" s="29" t="s">
        <v>131</v>
      </c>
    </row>
    <row r="51" spans="1:8" ht="15" thickBot="1" x14ac:dyDescent="0.3">
      <c r="A51" s="37"/>
      <c r="B51" s="37"/>
      <c r="C51" s="29" t="s">
        <v>84</v>
      </c>
      <c r="D51" s="29" t="s">
        <v>143</v>
      </c>
      <c r="E51" s="29" t="s">
        <v>123</v>
      </c>
      <c r="F51" s="29" t="s">
        <v>121</v>
      </c>
      <c r="G51" s="29" t="s">
        <v>144</v>
      </c>
      <c r="H51" s="29" t="s">
        <v>145</v>
      </c>
    </row>
    <row r="52" spans="1:8" ht="15" thickBot="1" x14ac:dyDescent="0.3">
      <c r="A52" s="37"/>
      <c r="B52" s="37"/>
      <c r="C52" s="29" t="s">
        <v>85</v>
      </c>
      <c r="D52" s="29" t="s">
        <v>146</v>
      </c>
      <c r="E52" s="29" t="s">
        <v>122</v>
      </c>
      <c r="F52" s="29" t="s">
        <v>122</v>
      </c>
      <c r="G52" s="29" t="s">
        <v>147</v>
      </c>
      <c r="H52" s="29" t="s">
        <v>148</v>
      </c>
    </row>
    <row r="53" spans="1:8" ht="15" thickBot="1" x14ac:dyDescent="0.3">
      <c r="A53" s="37"/>
      <c r="B53" s="37"/>
      <c r="C53" s="29" t="s">
        <v>86</v>
      </c>
      <c r="D53" s="29" t="s">
        <v>121</v>
      </c>
      <c r="E53" s="29" t="s">
        <v>149</v>
      </c>
      <c r="F53" s="29" t="s">
        <v>150</v>
      </c>
      <c r="G53" s="29" t="s">
        <v>151</v>
      </c>
      <c r="H53" s="29" t="s">
        <v>152</v>
      </c>
    </row>
    <row r="54" spans="1:8" ht="15" thickBot="1" x14ac:dyDescent="0.3">
      <c r="A54" s="37"/>
      <c r="B54" s="37"/>
      <c r="C54" s="29" t="s">
        <v>87</v>
      </c>
      <c r="D54" s="29" t="s">
        <v>150</v>
      </c>
      <c r="E54" s="29" t="s">
        <v>153</v>
      </c>
      <c r="F54" s="29" t="s">
        <v>153</v>
      </c>
      <c r="G54" s="29" t="s">
        <v>154</v>
      </c>
      <c r="H54" s="29" t="s">
        <v>155</v>
      </c>
    </row>
    <row r="55" spans="1:8" ht="15" thickBot="1" x14ac:dyDescent="0.3">
      <c r="A55" s="37"/>
      <c r="B55" s="37"/>
      <c r="C55" s="29" t="s">
        <v>88</v>
      </c>
      <c r="D55" s="29" t="s">
        <v>127</v>
      </c>
      <c r="E55" s="29" t="s">
        <v>115</v>
      </c>
      <c r="F55" s="29" t="s">
        <v>140</v>
      </c>
      <c r="G55" s="29" t="s">
        <v>156</v>
      </c>
      <c r="H55" s="29" t="s">
        <v>157</v>
      </c>
    </row>
    <row r="56" spans="1:8" ht="15" thickBot="1" x14ac:dyDescent="0.3">
      <c r="A56" s="37"/>
      <c r="B56" s="37"/>
      <c r="C56" s="29" t="s">
        <v>89</v>
      </c>
      <c r="D56" s="29" t="s">
        <v>158</v>
      </c>
      <c r="E56" s="29" t="s">
        <v>159</v>
      </c>
      <c r="F56" s="29" t="s">
        <v>160</v>
      </c>
      <c r="G56" s="29" t="s">
        <v>128</v>
      </c>
      <c r="H56" s="29" t="s">
        <v>140</v>
      </c>
    </row>
    <row r="57" spans="1:8" ht="15" thickBot="1" x14ac:dyDescent="0.3">
      <c r="A57" s="37"/>
      <c r="B57" s="37"/>
      <c r="C57" s="29" t="s">
        <v>90</v>
      </c>
      <c r="D57" s="29" t="s">
        <v>161</v>
      </c>
      <c r="E57" s="29" t="s">
        <v>162</v>
      </c>
      <c r="F57" s="29" t="s">
        <v>163</v>
      </c>
      <c r="G57" s="29" t="s">
        <v>164</v>
      </c>
      <c r="H57" s="29" t="s">
        <v>165</v>
      </c>
    </row>
    <row r="58" spans="1:8" ht="15" thickBot="1" x14ac:dyDescent="0.3">
      <c r="A58" s="37"/>
      <c r="B58" s="37"/>
      <c r="C58" s="29" t="s">
        <v>113</v>
      </c>
      <c r="D58" s="29" t="s">
        <v>147</v>
      </c>
      <c r="E58" s="29" t="s">
        <v>125</v>
      </c>
      <c r="F58" s="29" t="s">
        <v>143</v>
      </c>
      <c r="G58" s="29" t="s">
        <v>137</v>
      </c>
      <c r="H58" s="29" t="s">
        <v>137</v>
      </c>
    </row>
    <row r="59" spans="1:8" ht="15" thickBot="1" x14ac:dyDescent="0.3">
      <c r="A59" s="37" t="s">
        <v>91</v>
      </c>
      <c r="B59" s="37"/>
      <c r="C59" s="29" t="s">
        <v>92</v>
      </c>
      <c r="D59" s="29" t="s">
        <v>133</v>
      </c>
      <c r="E59" s="29" t="s">
        <v>116</v>
      </c>
      <c r="F59" s="29" t="s">
        <v>133</v>
      </c>
      <c r="G59" s="29" t="s">
        <v>166</v>
      </c>
      <c r="H59" s="29" t="s">
        <v>167</v>
      </c>
    </row>
    <row r="60" spans="1:8" ht="15" thickBot="1" x14ac:dyDescent="0.3">
      <c r="A60" s="37"/>
      <c r="B60" s="37"/>
      <c r="C60" s="29" t="s">
        <v>93</v>
      </c>
      <c r="D60" s="29" t="s">
        <v>168</v>
      </c>
      <c r="E60" s="29" t="s">
        <v>92</v>
      </c>
      <c r="F60" s="29" t="s">
        <v>131</v>
      </c>
      <c r="G60" s="29" t="s">
        <v>169</v>
      </c>
      <c r="H60" s="29" t="s">
        <v>129</v>
      </c>
    </row>
    <row r="61" spans="1:8" ht="15" thickBot="1" x14ac:dyDescent="0.3">
      <c r="A61" s="37"/>
      <c r="B61" s="37"/>
      <c r="C61" s="29" t="s">
        <v>94</v>
      </c>
      <c r="D61" s="29" t="s">
        <v>170</v>
      </c>
      <c r="E61" s="29" t="s">
        <v>93</v>
      </c>
      <c r="F61" s="29" t="s">
        <v>120</v>
      </c>
      <c r="G61" s="29" t="s">
        <v>171</v>
      </c>
      <c r="H61" s="29" t="s">
        <v>172</v>
      </c>
    </row>
    <row r="62" spans="1:8" ht="15" thickBot="1" x14ac:dyDescent="0.3">
      <c r="A62" s="37"/>
      <c r="B62" s="37"/>
      <c r="C62" s="29" t="s">
        <v>95</v>
      </c>
      <c r="D62" s="29" t="s">
        <v>173</v>
      </c>
      <c r="E62" s="29" t="s">
        <v>94</v>
      </c>
      <c r="F62" s="29" t="s">
        <v>138</v>
      </c>
      <c r="G62" s="29" t="s">
        <v>119</v>
      </c>
      <c r="H62" s="29" t="s">
        <v>132</v>
      </c>
    </row>
    <row r="63" spans="1:8" ht="15" thickBot="1" x14ac:dyDescent="0.3">
      <c r="A63" s="37"/>
      <c r="B63" s="37"/>
      <c r="C63" s="29" t="s">
        <v>96</v>
      </c>
      <c r="D63" s="29" t="s">
        <v>174</v>
      </c>
      <c r="E63" s="29" t="s">
        <v>95</v>
      </c>
      <c r="F63" s="29" t="s">
        <v>168</v>
      </c>
      <c r="G63" s="29" t="s">
        <v>175</v>
      </c>
      <c r="H63" s="29" t="s">
        <v>176</v>
      </c>
    </row>
    <row r="64" spans="1:8" ht="15" thickBot="1" x14ac:dyDescent="0.3">
      <c r="A64" s="37"/>
      <c r="B64" s="37"/>
      <c r="C64" s="29" t="s">
        <v>97</v>
      </c>
      <c r="D64" s="29" t="s">
        <v>177</v>
      </c>
      <c r="E64" s="29" t="s">
        <v>96</v>
      </c>
      <c r="F64" s="29" t="s">
        <v>178</v>
      </c>
      <c r="G64" s="29" t="s">
        <v>124</v>
      </c>
      <c r="H64" s="29" t="s">
        <v>179</v>
      </c>
    </row>
    <row r="65" spans="1:8" ht="19.2" customHeight="1" thickBot="1" x14ac:dyDescent="0.3">
      <c r="A65" s="37"/>
      <c r="B65" s="37"/>
      <c r="C65" s="29" t="s">
        <v>98</v>
      </c>
      <c r="D65" s="29" t="s">
        <v>180</v>
      </c>
      <c r="E65" s="29" t="s">
        <v>97</v>
      </c>
      <c r="F65" s="29" t="s">
        <v>181</v>
      </c>
      <c r="G65" s="29" t="s">
        <v>182</v>
      </c>
      <c r="H65" s="29" t="s">
        <v>183</v>
      </c>
    </row>
    <row r="66" spans="1:8" ht="15" thickBot="1" x14ac:dyDescent="0.3">
      <c r="A66" s="37"/>
      <c r="B66" s="37"/>
      <c r="C66" s="29" t="s">
        <v>99</v>
      </c>
      <c r="D66" s="29" t="s">
        <v>184</v>
      </c>
      <c r="E66" s="29" t="s">
        <v>98</v>
      </c>
      <c r="F66" s="29" t="s">
        <v>130</v>
      </c>
      <c r="G66" s="29" t="s">
        <v>140</v>
      </c>
      <c r="H66" s="29" t="s">
        <v>185</v>
      </c>
    </row>
    <row r="67" spans="1:8" ht="15" thickBot="1" x14ac:dyDescent="0.3">
      <c r="A67" s="37"/>
      <c r="B67" s="37"/>
      <c r="C67" s="29" t="s">
        <v>100</v>
      </c>
      <c r="D67" s="29" t="s">
        <v>130</v>
      </c>
      <c r="E67" s="29" t="s">
        <v>99</v>
      </c>
      <c r="F67" s="29" t="s">
        <v>186</v>
      </c>
      <c r="G67" s="29" t="s">
        <v>187</v>
      </c>
      <c r="H67" s="29" t="s">
        <v>133</v>
      </c>
    </row>
    <row r="68" spans="1:8" ht="15" thickBot="1" x14ac:dyDescent="0.3">
      <c r="A68" s="37"/>
      <c r="B68" s="37"/>
      <c r="C68" s="29" t="s">
        <v>101</v>
      </c>
      <c r="D68" s="29" t="s">
        <v>188</v>
      </c>
      <c r="E68" s="29" t="s">
        <v>100</v>
      </c>
      <c r="F68" s="29" t="s">
        <v>139</v>
      </c>
      <c r="G68" s="29" t="s">
        <v>189</v>
      </c>
      <c r="H68" s="29" t="s">
        <v>190</v>
      </c>
    </row>
    <row r="69" spans="1:8" ht="54.6" customHeight="1" thickBot="1" x14ac:dyDescent="0.3">
      <c r="A69" s="35" t="s">
        <v>102</v>
      </c>
      <c r="B69" s="35"/>
      <c r="C69" s="35"/>
      <c r="D69" s="35"/>
      <c r="E69" s="35"/>
      <c r="F69" s="35"/>
      <c r="G69" s="35"/>
      <c r="H69" s="35"/>
    </row>
    <row r="70" spans="1:8" x14ac:dyDescent="0.25">
      <c r="A70" s="36" t="s">
        <v>103</v>
      </c>
      <c r="B70" s="36"/>
      <c r="C70" s="36"/>
      <c r="D70" s="36"/>
      <c r="E70" s="36"/>
      <c r="F70" s="36"/>
      <c r="G70" s="36"/>
      <c r="H70" s="36"/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tabSelected="1" zoomScale="85" zoomScaleNormal="85" workbookViewId="0">
      <selection activeCell="L9" sqref="L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38" t="s">
        <v>104</v>
      </c>
      <c r="B1" s="38"/>
      <c r="C1" s="38"/>
      <c r="D1" s="38"/>
      <c r="E1" s="38"/>
      <c r="F1" s="38"/>
      <c r="G1" s="38"/>
      <c r="H1" s="38"/>
    </row>
    <row r="2" spans="1:22" ht="18" customHeight="1" x14ac:dyDescent="0.25">
      <c r="A2" s="1" t="s">
        <v>105</v>
      </c>
      <c r="B2" s="1" t="s">
        <v>106</v>
      </c>
      <c r="C2" s="1" t="s">
        <v>107</v>
      </c>
      <c r="D2" s="2">
        <v>44824</v>
      </c>
      <c r="E2" s="2">
        <v>44825</v>
      </c>
      <c r="F2" s="2">
        <v>44826</v>
      </c>
      <c r="G2" s="2">
        <v>44827</v>
      </c>
      <c r="H2" s="2">
        <v>44830</v>
      </c>
    </row>
    <row r="3" spans="1:22" ht="24" customHeight="1" x14ac:dyDescent="0.25">
      <c r="A3" s="3">
        <v>603599</v>
      </c>
      <c r="B3" s="4" t="s">
        <v>114</v>
      </c>
      <c r="C3" s="5">
        <v>44820</v>
      </c>
      <c r="D3" s="6" t="s">
        <v>109</v>
      </c>
      <c r="E3" s="6" t="s">
        <v>109</v>
      </c>
      <c r="F3" s="6" t="s">
        <v>109</v>
      </c>
      <c r="G3" s="6" t="s">
        <v>108</v>
      </c>
      <c r="H3" s="6" t="s">
        <v>109</v>
      </c>
    </row>
    <row r="4" spans="1:22" ht="24" customHeight="1" x14ac:dyDescent="0.25">
      <c r="A4" s="3">
        <v>300890</v>
      </c>
      <c r="B4" s="4" t="s">
        <v>117</v>
      </c>
      <c r="C4" s="5">
        <v>44824</v>
      </c>
      <c r="D4" s="6" t="s">
        <v>109</v>
      </c>
      <c r="E4" s="6" t="s">
        <v>109</v>
      </c>
      <c r="F4" s="6" t="s">
        <v>108</v>
      </c>
      <c r="G4" s="6" t="s">
        <v>109</v>
      </c>
      <c r="H4" s="6" t="s">
        <v>108</v>
      </c>
    </row>
    <row r="5" spans="1:22" ht="27.6" customHeight="1" x14ac:dyDescent="0.25">
      <c r="A5" s="3">
        <v>600897</v>
      </c>
      <c r="B5" s="4" t="s">
        <v>118</v>
      </c>
      <c r="C5" s="5">
        <v>44825</v>
      </c>
      <c r="D5" s="6" t="s">
        <v>110</v>
      </c>
      <c r="E5" s="6" t="s">
        <v>109</v>
      </c>
      <c r="F5" s="6" t="s">
        <v>109</v>
      </c>
      <c r="G5" s="6" t="s">
        <v>108</v>
      </c>
      <c r="H5" s="6" t="s">
        <v>109</v>
      </c>
    </row>
    <row r="6" spans="1:22" ht="22.2" x14ac:dyDescent="0.25">
      <c r="A6" s="7">
        <v>603042</v>
      </c>
      <c r="B6" s="8" t="s">
        <v>122</v>
      </c>
      <c r="C6" s="9">
        <v>44827</v>
      </c>
      <c r="D6" s="10" t="s">
        <v>110</v>
      </c>
      <c r="E6" s="10" t="s">
        <v>110</v>
      </c>
      <c r="F6" s="10" t="s">
        <v>110</v>
      </c>
      <c r="G6" s="10" t="s">
        <v>109</v>
      </c>
      <c r="H6" s="10" t="s">
        <v>109</v>
      </c>
    </row>
    <row r="7" spans="1:22" ht="22.2" x14ac:dyDescent="0.25">
      <c r="A7" s="7"/>
      <c r="B7" s="8"/>
      <c r="C7" s="9"/>
      <c r="D7" s="10"/>
      <c r="E7" s="10"/>
      <c r="F7" s="10"/>
      <c r="G7" s="10"/>
      <c r="H7" s="10"/>
    </row>
    <row r="8" spans="1:22" ht="22.2" x14ac:dyDescent="0.25">
      <c r="A8" s="7"/>
      <c r="B8" s="8"/>
      <c r="C8" s="9"/>
      <c r="D8" s="10"/>
      <c r="E8" s="10"/>
      <c r="F8" s="10"/>
      <c r="G8" s="10"/>
      <c r="H8" s="10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</row>
    <row r="11" spans="1:22" ht="22.2" x14ac:dyDescent="0.25">
      <c r="A11" s="7"/>
      <c r="B11" s="8"/>
      <c r="C11" s="9"/>
      <c r="D11" s="10"/>
      <c r="E11" s="10"/>
      <c r="F11" s="10"/>
      <c r="G11" s="10"/>
      <c r="H11" s="10"/>
      <c r="V11" s="13"/>
    </row>
    <row r="12" spans="1:22" ht="22.2" x14ac:dyDescent="0.25">
      <c r="A12" s="7" t="str">
        <f>IF(B12="","",VLOOKUP(B12,N:O,2,0))</f>
        <v/>
      </c>
      <c r="B12" s="8"/>
      <c r="C12" s="9"/>
      <c r="D12" s="11" t="str">
        <f>IF($C12="","",IF($C12&lt;=D$2,VLOOKUP($B12,$W:$AB,2,0),""))</f>
        <v/>
      </c>
      <c r="E12" s="11" t="str">
        <f>IF($C12="","",IF($C12&lt;=E$2,VLOOKUP($B12,$W:$AB,3,0),""))</f>
        <v/>
      </c>
      <c r="F12" s="11" t="str">
        <f>IF($C12="","",IF($C12&lt;=F$2,VLOOKUP($B12,$W:$AB,4,0),""))</f>
        <v/>
      </c>
      <c r="G12" s="11" t="str">
        <f>IF($C12="","",IF($C12&lt;=G$2,VLOOKUP($B12,$W:$AB,5,0),""))</f>
        <v/>
      </c>
      <c r="H12" s="11" t="str">
        <f>IF($C12="","",IF($C12&lt;=H$2,VLOOKUP($B12,$W:$AB,6,0),""))</f>
        <v/>
      </c>
    </row>
    <row r="13" spans="1:22" x14ac:dyDescent="0.25">
      <c r="A13" s="12" t="s">
        <v>111</v>
      </c>
    </row>
    <row r="14" spans="1:22" x14ac:dyDescent="0.25">
      <c r="A14" s="12" t="s">
        <v>112</v>
      </c>
    </row>
  </sheetData>
  <mergeCells count="1">
    <mergeCell ref="A1:H1"/>
  </mergeCells>
  <phoneticPr fontId="37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1" operator="equal">
      <formula>"+"</formula>
    </cfRule>
    <cfRule type="cellIs" dxfId="1" priority="2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2022-09-27T01:04:18Z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C3E420514F574CF28B21103CA6ED6A4E</vt:lpwstr>
  </property>
</Properties>
</file>