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A13" i="2"/>
</calcChain>
</file>

<file path=xl/sharedStrings.xml><?xml version="1.0" encoding="utf-8"?>
<sst xmlns="http://schemas.openxmlformats.org/spreadsheetml/2006/main" count="245" uniqueCount="204">
  <si>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</si>
  <si>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</si>
  <si>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</si>
  <si>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</si>
  <si>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</si>
  <si>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</si>
  <si>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</si>
  <si>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</si>
  <si>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</si>
  <si>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</si>
  <si>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</si>
  <si>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</si>
  <si>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</si>
  <si>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</si>
  <si>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</si>
  <si>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</si>
  <si>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</si>
  <si>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</si>
  <si>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</si>
  <si>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</si>
  <si>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</si>
  <si>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</si>
  <si>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</si>
  <si>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</si>
  <si>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</si>
  <si>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</si>
  <si>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</si>
  <si>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</si>
  <si>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</si>
  <si>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</si>
  <si>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</si>
  <si>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</si>
  <si>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</si>
  <si>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</si>
  <si>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</si>
  <si>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</si>
  <si>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</si>
  <si>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</si>
  <si>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</si>
  <si>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</si>
  <si>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</si>
  <si>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</si>
  <si>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</si>
  <si>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</si>
  <si>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</si>
  <si>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</si>
  <si>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</si>
  <si>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</si>
  <si>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</si>
  <si>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</si>
  <si>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</si>
  <si>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</si>
  <si>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</si>
  <si>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</si>
  <si>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</si>
  <si>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</si>
  <si>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</si>
  <si>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</si>
  <si>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</si>
  <si>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</si>
  <si>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</si>
  <si>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</si>
  <si>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</si>
  <si>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</si>
  <si>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</si>
  <si>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</si>
  <si>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</si>
  <si>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</si>
  <si>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</si>
  <si>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</si>
  <si>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</si>
  <si>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</si>
  <si>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</si>
  <si>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</si>
  <si>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</si>
  <si>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</si>
  <si>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</si>
  <si>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</si>
  <si>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</si>
  <si>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</si>
  <si>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</si>
  <si>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</si>
  <si>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</si>
  <si>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</si>
  <si>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</si>
  <si>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</si>
  <si>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</si>
  <si>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</si>
  <si>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尖峰集团</t>
  </si>
  <si>
    <t>大立科技</t>
  </si>
  <si>
    <t>神州泰岳</t>
  </si>
  <si>
    <t>后十名标的个股</t>
  </si>
  <si>
    <t>曙光股份</t>
  </si>
  <si>
    <t>国盛金控</t>
  </si>
  <si>
    <t>龙净环保</t>
  </si>
  <si>
    <t>紫鑫药业</t>
  </si>
  <si>
    <t>中嘉博创</t>
  </si>
  <si>
    <t>泰禾集团</t>
  </si>
  <si>
    <t>延安必康</t>
  </si>
  <si>
    <t>苏宁易购</t>
  </si>
  <si>
    <t>电连技术</t>
  </si>
  <si>
    <t>中信国安</t>
  </si>
  <si>
    <t>台海核电</t>
  </si>
  <si>
    <t>当代文体</t>
  </si>
  <si>
    <t>紫晶存储</t>
  </si>
  <si>
    <t>科华生物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</si>
  <si>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</si>
  <si>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</si>
  <si>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</si>
  <si>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</si>
  <si>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</si>
  <si>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</si>
  <si>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</si>
  <si>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</si>
  <si>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中成股份</t>
  </si>
  <si>
    <t>江河集团</t>
  </si>
  <si>
    <t>汇创达</t>
  </si>
  <si>
    <t>广晟有色</t>
  </si>
  <si>
    <t>1、+表示融资融券净余额增加； - 表示融资融券净余额减少。其中融资融券净余额=融资余额净增额-融券余额净增额</t>
  </si>
  <si>
    <t>2、数据来源：Wind，交易所</t>
  </si>
  <si>
    <t>豆神教育</t>
  </si>
  <si>
    <t>民生银行</t>
  </si>
  <si>
    <t>神农科技</t>
  </si>
  <si>
    <t>翔丰华</t>
  </si>
  <si>
    <t/>
  </si>
  <si>
    <t>明阳智能</t>
  </si>
  <si>
    <t>联创股份</t>
  </si>
  <si>
    <t>朗特智能</t>
  </si>
  <si>
    <t>洲明科技</t>
  </si>
  <si>
    <t>外高桥</t>
  </si>
  <si>
    <t>双塔食品</t>
  </si>
  <si>
    <t>融资融券市场交易数据统计（20220622）</t>
  </si>
  <si>
    <t>古井贡酒</t>
  </si>
  <si>
    <t>博敏电子</t>
  </si>
  <si>
    <t>鲁泰A</t>
  </si>
  <si>
    <t>大叶股份</t>
  </si>
  <si>
    <t>中新药业</t>
  </si>
  <si>
    <t>凯龙股份</t>
  </si>
  <si>
    <t>禾丰牧业</t>
  </si>
  <si>
    <t>大连港</t>
  </si>
  <si>
    <t>威胜信息</t>
  </si>
  <si>
    <t>摩恩电气</t>
  </si>
  <si>
    <t>纳思达</t>
  </si>
  <si>
    <t>春秋电子</t>
  </si>
  <si>
    <t>创力集团</t>
  </si>
  <si>
    <t>东风汽车</t>
  </si>
  <si>
    <t>洛阳钼业</t>
  </si>
  <si>
    <t>江南水务</t>
  </si>
  <si>
    <t>苏州固锝</t>
  </si>
  <si>
    <t>昂立教育</t>
  </si>
  <si>
    <t>游族网络</t>
  </si>
  <si>
    <t>瑞斯康达</t>
  </si>
  <si>
    <t>宏发股份</t>
  </si>
  <si>
    <t>中国汽研</t>
  </si>
  <si>
    <t>农业银行</t>
  </si>
  <si>
    <t>杰普特</t>
  </si>
  <si>
    <t>美好置业</t>
  </si>
  <si>
    <t>合盛硅业</t>
  </si>
  <si>
    <t>洽洽食品</t>
  </si>
  <si>
    <t>吉翔股份</t>
  </si>
  <si>
    <t>秦港股份</t>
  </si>
  <si>
    <t>广宇发展</t>
  </si>
  <si>
    <t>锦富技术</t>
  </si>
  <si>
    <t>王府井</t>
  </si>
  <si>
    <t>粤传媒</t>
  </si>
  <si>
    <t>西藏矿业</t>
  </si>
  <si>
    <t>蒙草生态</t>
  </si>
  <si>
    <t>双林生物</t>
  </si>
  <si>
    <t>华设集团</t>
  </si>
  <si>
    <t>扬杰科技</t>
  </si>
  <si>
    <t>益丰药房</t>
  </si>
  <si>
    <t>申达股份</t>
  </si>
  <si>
    <t>航发控制</t>
  </si>
  <si>
    <t>当升科技</t>
  </si>
  <si>
    <t>中通客车</t>
  </si>
  <si>
    <t>华兴源创</t>
  </si>
  <si>
    <t>华纺股份</t>
  </si>
  <si>
    <t>云海金属</t>
  </si>
  <si>
    <t>三棵树</t>
  </si>
  <si>
    <t>软控股份</t>
  </si>
  <si>
    <t>太龙药业</t>
  </si>
  <si>
    <t>聚辰股份</t>
  </si>
  <si>
    <t>泰格医药</t>
  </si>
  <si>
    <t>科达股份</t>
  </si>
  <si>
    <t>模塑科技</t>
  </si>
  <si>
    <t>司尔特</t>
  </si>
  <si>
    <t>珀莱雅</t>
  </si>
  <si>
    <t>宝莫股份</t>
  </si>
  <si>
    <t>凌云股份</t>
  </si>
  <si>
    <t>和邦生物</t>
  </si>
  <si>
    <t>科达制造</t>
  </si>
  <si>
    <t>宜通世纪</t>
  </si>
  <si>
    <t>宏达矿业</t>
  </si>
  <si>
    <t>新国都</t>
  </si>
  <si>
    <t>福建高速</t>
  </si>
  <si>
    <t>兴发集团</t>
  </si>
  <si>
    <t>金固股份</t>
  </si>
  <si>
    <t>桂林三金</t>
  </si>
  <si>
    <t>滨江集团</t>
  </si>
  <si>
    <t>三角轮胎</t>
  </si>
  <si>
    <t>时代出版</t>
  </si>
  <si>
    <t>中远海能</t>
  </si>
  <si>
    <t>浦东建设</t>
  </si>
  <si>
    <t>中原传媒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</si>
</sst>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-1</xdr:colOff>
      <xdr:row>10</xdr:row>
      <xdr:rowOff>34946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055428" cy="40626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055429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12" zoomScale="70" zoomScaleNormal="70" workbookViewId="0">
      <selection activeCell="J60" sqref="J60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131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15730.20572561</v>
      </c>
      <c r="C4" s="19">
        <v>14850.535005379999</v>
      </c>
      <c r="D4" s="19">
        <v>879.67072023000003</v>
      </c>
      <c r="E4" s="19">
        <v>736.53149051000003</v>
      </c>
      <c r="F4" s="19">
        <v>52.169202709999809</v>
      </c>
      <c r="G4" s="20">
        <v>2.7857202583430052</v>
      </c>
      <c r="H4" s="20">
        <v>1.2563584770153735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1.3705054250091453</v>
      </c>
      <c r="D19" s="26">
        <v>2.1490456177710477</v>
      </c>
      <c r="E19" s="26">
        <v>10159.601051889873</v>
      </c>
      <c r="F19" s="26">
        <v>3.0586039988289353</v>
      </c>
      <c r="G19" s="26">
        <v>0.32651830277210991</v>
      </c>
      <c r="H19" s="26">
        <v>104.17901893734725</v>
      </c>
    </row>
    <row r="20" spans="1:8" x14ac:dyDescent="0.25">
      <c r="A20" s="25" t="s">
        <v>21</v>
      </c>
      <c r="B20" s="29" t="s">
        <v>22</v>
      </c>
      <c r="C20" s="26">
        <v>5.4027905305909583</v>
      </c>
      <c r="D20" s="26">
        <v>-0.79349066617732644</v>
      </c>
      <c r="E20" s="26">
        <v>0.94531612619041838</v>
      </c>
      <c r="F20" s="26">
        <v>-3.6713438631960154</v>
      </c>
      <c r="G20" s="26">
        <v>3.7916781159722328</v>
      </c>
      <c r="H20" s="26">
        <v>96.849986965377809</v>
      </c>
    </row>
    <row r="21" spans="1:8" x14ac:dyDescent="0.25">
      <c r="A21" s="25" t="s">
        <v>23</v>
      </c>
      <c r="B21" s="29" t="s">
        <v>24</v>
      </c>
      <c r="C21" s="26">
        <v>105.34617047031847</v>
      </c>
      <c r="D21" s="26">
        <v>-0.34213928425520423</v>
      </c>
      <c r="E21" s="26">
        <v>36.653880575466616</v>
      </c>
      <c r="F21" s="26">
        <v>-36.100543893982547</v>
      </c>
      <c r="G21" s="26">
        <v>4.4021665465323681</v>
      </c>
      <c r="H21" s="26">
        <v>65.493896794668402</v>
      </c>
    </row>
    <row r="22" spans="1:8" x14ac:dyDescent="0.25">
      <c r="A22" s="25" t="s">
        <v>25</v>
      </c>
      <c r="B22" s="29" t="s">
        <v>26</v>
      </c>
      <c r="C22" s="26">
        <v>1.107346778393085</v>
      </c>
      <c r="D22" s="26">
        <v>-2.0687336092407786</v>
      </c>
      <c r="E22" s="26">
        <v>14.733930382658569</v>
      </c>
      <c r="F22" s="26">
        <v>16.245778292282065</v>
      </c>
      <c r="G22" s="26">
        <v>1.4665794781458366</v>
      </c>
      <c r="H22" s="26">
        <v>111.27998539427441</v>
      </c>
    </row>
    <row r="23" spans="1:8" x14ac:dyDescent="0.25">
      <c r="A23" s="25" t="s">
        <v>27</v>
      </c>
      <c r="B23" s="29" t="s">
        <v>28</v>
      </c>
      <c r="C23" s="26">
        <v>3.3668192473278846E-2</v>
      </c>
      <c r="D23" s="26">
        <v>0.18045892571626118</v>
      </c>
      <c r="E23" s="26">
        <v>5.731918863659815E-4</v>
      </c>
      <c r="F23" s="26">
        <v>6.0647814051654108E-3</v>
      </c>
      <c r="G23" s="26">
        <v>0</v>
      </c>
      <c r="H23" s="26">
        <v>100.00598102966195</v>
      </c>
    </row>
    <row r="24" spans="1:8" x14ac:dyDescent="0.25">
      <c r="A24" s="25" t="s">
        <v>29</v>
      </c>
      <c r="B24" s="29" t="s">
        <v>30</v>
      </c>
      <c r="C24" s="26">
        <v>0.76458077234652289</v>
      </c>
      <c r="D24" s="26">
        <v>-5.9911212480075724</v>
      </c>
      <c r="E24" s="26">
        <v>1.6388390573121328</v>
      </c>
      <c r="F24" s="26">
        <v>-4.7876327923380639</v>
      </c>
      <c r="G24" s="26">
        <v>1.1893870082342177</v>
      </c>
      <c r="H24" s="26">
        <v>96.02258198790372</v>
      </c>
    </row>
    <row r="25" spans="1:8" x14ac:dyDescent="0.25">
      <c r="A25" s="25" t="s">
        <v>31</v>
      </c>
      <c r="B25" s="29" t="s">
        <v>32</v>
      </c>
      <c r="C25" s="26">
        <v>478.76203170017106</v>
      </c>
      <c r="D25" s="26">
        <v>8.46554715027176E-2</v>
      </c>
      <c r="E25" s="26">
        <v>21.593822216396813</v>
      </c>
      <c r="F25" s="26">
        <v>40.495543837603705</v>
      </c>
      <c r="G25" s="26">
        <v>0</v>
      </c>
      <c r="H25" s="26">
        <v>1644.5000419663422</v>
      </c>
    </row>
    <row r="26" spans="1:8" x14ac:dyDescent="0.25">
      <c r="A26" s="25" t="s">
        <v>33</v>
      </c>
      <c r="B26" s="29" t="s">
        <v>34</v>
      </c>
      <c r="C26" s="26">
        <v>0.8063965441562565</v>
      </c>
      <c r="D26" s="26">
        <v>1.5436297187066765</v>
      </c>
      <c r="E26" s="26">
        <v>51.291845080920595</v>
      </c>
      <c r="F26" s="26">
        <v>1.2258550084039803</v>
      </c>
      <c r="G26" s="26">
        <v>0</v>
      </c>
      <c r="H26" s="26">
        <v>100.42746750454346</v>
      </c>
    </row>
    <row r="27" spans="1:8" x14ac:dyDescent="0.25">
      <c r="A27" s="25" t="s">
        <v>35</v>
      </c>
      <c r="B27" s="29" t="s">
        <v>36</v>
      </c>
      <c r="C27" s="26">
        <v>0.34079520891198495</v>
      </c>
      <c r="D27" s="26">
        <v>6.4848216458134864E-2</v>
      </c>
      <c r="E27" s="26">
        <v>1.7318411370549247E-3</v>
      </c>
      <c r="F27" s="26">
        <v>2.2085639332219367E-2</v>
      </c>
      <c r="G27" s="26">
        <v>0</v>
      </c>
      <c r="H27" s="26">
        <v>100.01735563157524</v>
      </c>
    </row>
    <row r="28" spans="1:8" x14ac:dyDescent="0.25">
      <c r="A28" s="25" t="s">
        <v>37</v>
      </c>
      <c r="B28" s="29" t="s">
        <v>38</v>
      </c>
      <c r="C28" s="26">
        <v>2.4184379132234408</v>
      </c>
      <c r="D28" s="26">
        <v>4.1471586583259796</v>
      </c>
      <c r="E28" s="26">
        <v>237.18120787047584</v>
      </c>
      <c r="F28" s="26">
        <v>10.787970302776216</v>
      </c>
      <c r="G28" s="26">
        <v>3.0616244466093834</v>
      </c>
      <c r="H28" s="26">
        <v>103.87692682756021</v>
      </c>
    </row>
    <row r="29" spans="1:8" x14ac:dyDescent="0.25">
      <c r="A29" s="25" t="s">
        <v>39</v>
      </c>
      <c r="B29" s="29" t="s">
        <v>40</v>
      </c>
      <c r="C29" s="26">
        <v>2.7274388176153792</v>
      </c>
      <c r="D29" s="26">
        <v>2.8393712099285953</v>
      </c>
      <c r="E29" s="26">
        <v>35.838424526394746</v>
      </c>
      <c r="F29" s="26">
        <v>2.9080241038442138</v>
      </c>
      <c r="G29" s="26">
        <v>-93.057080131723382</v>
      </c>
      <c r="H29" s="26">
        <v>100.82365506235352</v>
      </c>
    </row>
    <row r="30" spans="1:8" x14ac:dyDescent="0.25">
      <c r="A30" s="25" t="s">
        <v>41</v>
      </c>
      <c r="B30" s="29" t="s">
        <v>42</v>
      </c>
      <c r="C30" s="26">
        <v>0.16012673202049651</v>
      </c>
      <c r="D30" s="26">
        <v>6.9904586035760525</v>
      </c>
      <c r="E30" s="26">
        <v>3.1201597930828395E-2</v>
      </c>
      <c r="F30" s="26">
        <v>1.0462234727516004</v>
      </c>
      <c r="G30" s="26">
        <v>0</v>
      </c>
      <c r="H30" s="26">
        <v>100.46440697484918</v>
      </c>
    </row>
    <row r="31" spans="1:8" x14ac:dyDescent="0.25">
      <c r="A31" s="25" t="s">
        <v>43</v>
      </c>
      <c r="B31" s="29" t="s">
        <v>44</v>
      </c>
      <c r="C31" s="26">
        <v>11.699342441086833</v>
      </c>
      <c r="D31" s="26">
        <v>-7.0338205626634218E-2</v>
      </c>
      <c r="E31" s="26">
        <v>39.035842814226065</v>
      </c>
      <c r="F31" s="26">
        <v>1.8507282440351951</v>
      </c>
      <c r="G31" s="26">
        <v>8.0938025253082966</v>
      </c>
      <c r="H31" s="26">
        <v>101.91247390106021</v>
      </c>
    </row>
    <row r="32" spans="1:8" x14ac:dyDescent="0.25">
      <c r="A32" s="25" t="s">
        <v>45</v>
      </c>
      <c r="B32" s="29" t="s">
        <v>46</v>
      </c>
      <c r="C32" s="26">
        <v>0.46053372419223737</v>
      </c>
      <c r="D32" s="26">
        <v>-3.1954843629353885E-2</v>
      </c>
      <c r="E32" s="26">
        <v>0.47919299202510396</v>
      </c>
      <c r="F32" s="26">
        <v>-3.7546845782908823E-2</v>
      </c>
      <c r="G32" s="26">
        <v>-1.2001139262514977</v>
      </c>
      <c r="H32" s="26">
        <v>99.971595427623896</v>
      </c>
    </row>
    <row r="33" spans="1:8" x14ac:dyDescent="0.25">
      <c r="A33" s="25" t="s">
        <v>47</v>
      </c>
      <c r="B33" s="29" t="s">
        <v>48</v>
      </c>
      <c r="C33" s="26">
        <v>0.29458297904563663</v>
      </c>
      <c r="D33" s="26">
        <v>-0.19794218568840966</v>
      </c>
      <c r="E33" s="26">
        <v>0.81182137536748666</v>
      </c>
      <c r="F33" s="26">
        <v>-3.5212196208080845E-2</v>
      </c>
      <c r="G33" s="26">
        <v>3.0701061352920553</v>
      </c>
      <c r="H33" s="26">
        <v>99.956314347314148</v>
      </c>
    </row>
    <row r="34" spans="1:8" x14ac:dyDescent="0.25">
      <c r="A34" s="25" t="s">
        <v>49</v>
      </c>
      <c r="B34" s="29" t="s">
        <v>50</v>
      </c>
      <c r="C34" s="26">
        <v>138.67251689540799</v>
      </c>
      <c r="D34" s="26">
        <v>-1.0536893407297382E-2</v>
      </c>
      <c r="E34" s="26">
        <v>10.115091032810492</v>
      </c>
      <c r="F34" s="26">
        <v>-1.4613315079918836</v>
      </c>
      <c r="G34" s="26">
        <v>0</v>
      </c>
      <c r="H34" s="26">
        <v>99.062499632565206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53.641911454821859</v>
      </c>
      <c r="D36" s="26">
        <v>-1.655629462483895</v>
      </c>
      <c r="E36" s="26">
        <v>0.62696658289590457</v>
      </c>
      <c r="F36" s="26">
        <v>-90.306266177865282</v>
      </c>
      <c r="G36" s="26">
        <v>0</v>
      </c>
      <c r="H36" s="26">
        <v>23.230728274908216</v>
      </c>
    </row>
    <row r="37" spans="1:8" x14ac:dyDescent="0.25">
      <c r="A37" s="25" t="s">
        <v>55</v>
      </c>
      <c r="B37" s="29" t="s">
        <v>56</v>
      </c>
      <c r="C37" s="26">
        <v>7.3519184322387767</v>
      </c>
      <c r="D37" s="26">
        <v>0.19451743237656607</v>
      </c>
      <c r="E37" s="26">
        <v>30.473484942434144</v>
      </c>
      <c r="F37" s="26">
        <v>1.9699448076119854</v>
      </c>
      <c r="G37" s="26">
        <v>0.8939817847791881</v>
      </c>
      <c r="H37" s="26">
        <v>102.53299927038134</v>
      </c>
    </row>
    <row r="38" spans="1:8" x14ac:dyDescent="0.25">
      <c r="A38" s="25" t="s">
        <v>57</v>
      </c>
      <c r="B38" s="29" t="s">
        <v>58</v>
      </c>
      <c r="C38" s="26">
        <v>5.0919762369065458</v>
      </c>
      <c r="D38" s="26">
        <v>2.3788433915114213</v>
      </c>
      <c r="E38" s="26">
        <v>28.389404924961138</v>
      </c>
      <c r="F38" s="26">
        <v>11.085579469408199</v>
      </c>
      <c r="G38" s="26">
        <v>-5.0685583022400467</v>
      </c>
      <c r="H38" s="26">
        <v>109.30758338265065</v>
      </c>
    </row>
    <row r="39" spans="1:8" x14ac:dyDescent="0.25">
      <c r="A39" s="25" t="s">
        <v>59</v>
      </c>
      <c r="B39" s="29" t="s">
        <v>60</v>
      </c>
      <c r="C39" s="26">
        <v>2.6779050969025562</v>
      </c>
      <c r="D39" s="26">
        <v>-0.9188694466787769</v>
      </c>
      <c r="E39" s="26">
        <v>30.974025569220963</v>
      </c>
      <c r="F39" s="26">
        <v>-2.643698718878833</v>
      </c>
      <c r="G39" s="26">
        <v>-2.3159572764486223</v>
      </c>
      <c r="H39" s="26">
        <v>97.912677078715049</v>
      </c>
    </row>
    <row r="40" spans="1:8" x14ac:dyDescent="0.25">
      <c r="A40" s="25" t="s">
        <v>61</v>
      </c>
      <c r="B40" s="29" t="s">
        <v>62</v>
      </c>
      <c r="C40" s="26">
        <v>0.8672166337689351</v>
      </c>
      <c r="D40" s="26">
        <v>-10.046366770573197</v>
      </c>
      <c r="E40" s="26">
        <v>1.0093587667440715</v>
      </c>
      <c r="F40" s="26">
        <v>-9.6500889910843135</v>
      </c>
      <c r="G40" s="26">
        <v>7.5706174173194321E-2</v>
      </c>
      <c r="H40" s="26">
        <v>91.088526652714876</v>
      </c>
    </row>
    <row r="41" spans="1:8" x14ac:dyDescent="0.25">
      <c r="A41" s="25" t="s">
        <v>63</v>
      </c>
      <c r="B41" s="29" t="s">
        <v>64</v>
      </c>
      <c r="C41" s="26">
        <v>0.42552232154541481</v>
      </c>
      <c r="D41" s="26">
        <v>13.369547677498339</v>
      </c>
      <c r="E41" s="26">
        <v>0.39156604291404851</v>
      </c>
      <c r="F41" s="26">
        <v>4.9091167771363207</v>
      </c>
      <c r="G41" s="26">
        <v>-0.29832935560859186</v>
      </c>
      <c r="H41" s="26">
        <v>271.61712136417913</v>
      </c>
    </row>
    <row r="42" spans="1:8" x14ac:dyDescent="0.25">
      <c r="A42" s="25" t="s">
        <v>65</v>
      </c>
      <c r="B42" s="29" t="s">
        <v>66</v>
      </c>
      <c r="C42" s="26">
        <v>3.2590214225972054</v>
      </c>
      <c r="D42" s="26">
        <v>1.1571815167508628</v>
      </c>
      <c r="E42" s="26">
        <v>25.304781314845481</v>
      </c>
      <c r="F42" s="26">
        <v>9.8035849770384669</v>
      </c>
      <c r="G42" s="26">
        <v>11.167338137929825</v>
      </c>
      <c r="H42" s="26">
        <v>102.48812054853876</v>
      </c>
    </row>
    <row r="43" spans="1:8" x14ac:dyDescent="0.25">
      <c r="A43" s="25" t="s">
        <v>67</v>
      </c>
      <c r="B43" s="29" t="s">
        <v>68</v>
      </c>
      <c r="C43" s="26">
        <v>10.236168331398568</v>
      </c>
      <c r="D43" s="26">
        <v>0.1652727270801764</v>
      </c>
      <c r="E43" s="26">
        <v>2.5181770070375515</v>
      </c>
      <c r="F43" s="26">
        <v>3.7070317942890356</v>
      </c>
      <c r="G43" s="26">
        <v>17.976063409234659</v>
      </c>
      <c r="H43" s="26">
        <v>103.93813953334478</v>
      </c>
    </row>
    <row r="44" spans="1:8" ht="14.4" customHeight="1" x14ac:dyDescent="0.25">
      <c r="A44" s="25" t="s">
        <v>69</v>
      </c>
      <c r="B44" s="29" t="s">
        <v>70</v>
      </c>
      <c r="C44" s="26">
        <v>1.4996929543006809</v>
      </c>
      <c r="D44" s="26">
        <v>-0.31615794457478563</v>
      </c>
      <c r="E44" s="26">
        <v>94.325217013877534</v>
      </c>
      <c r="F44" s="26">
        <v>-0.47564362703974106</v>
      </c>
      <c r="G44" s="26">
        <v>0</v>
      </c>
      <c r="H44" s="26">
        <v>99.865816300498693</v>
      </c>
    </row>
    <row r="45" spans="1:8" x14ac:dyDescent="0.25">
      <c r="A45" s="25" t="s">
        <v>71</v>
      </c>
      <c r="B45" s="29" t="s">
        <v>72</v>
      </c>
      <c r="C45" s="26">
        <v>1.7208572779194755</v>
      </c>
      <c r="D45" s="26">
        <v>-2.0236750350141728</v>
      </c>
      <c r="E45" s="26">
        <v>22.749859621352066</v>
      </c>
      <c r="F45" s="26">
        <v>-3.9192712895416122</v>
      </c>
      <c r="G45" s="26">
        <v>-1.2005581678408994</v>
      </c>
      <c r="H45" s="26">
        <v>22.354241690617201</v>
      </c>
    </row>
    <row r="46" spans="1:8" x14ac:dyDescent="0.25">
      <c r="A46" s="25" t="s">
        <v>73</v>
      </c>
      <c r="B46" s="29" t="s">
        <v>74</v>
      </c>
      <c r="C46" s="26">
        <v>1.8498254681767838</v>
      </c>
      <c r="D46" s="26">
        <v>0.48032847522120659</v>
      </c>
      <c r="E46" s="26">
        <v>316.97967595171792</v>
      </c>
      <c r="F46" s="26">
        <v>1.1340047911225475</v>
      </c>
      <c r="G46" s="26">
        <v>4.5436066908263042</v>
      </c>
      <c r="H46" s="26">
        <v>100.37952839116367</v>
      </c>
    </row>
    <row r="47" spans="1:8" x14ac:dyDescent="0.25">
      <c r="A47" s="25" t="s">
        <v>75</v>
      </c>
      <c r="B47" s="29" t="s">
        <v>76</v>
      </c>
      <c r="C47" s="26">
        <v>1.4274240102456399</v>
      </c>
      <c r="D47" s="26">
        <v>5.9387017542568703</v>
      </c>
      <c r="E47" s="26">
        <v>1.7250566607252615</v>
      </c>
      <c r="F47" s="26">
        <v>8.0018400578271489</v>
      </c>
      <c r="G47" s="26">
        <v>0</v>
      </c>
      <c r="H47" s="26">
        <v>103.16072682284174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132</v>
      </c>
      <c r="E49" s="28" t="s">
        <v>121</v>
      </c>
      <c r="F49" s="28" t="s">
        <v>133</v>
      </c>
      <c r="G49" s="28" t="s">
        <v>134</v>
      </c>
      <c r="H49" s="28" t="s">
        <v>135</v>
      </c>
    </row>
    <row r="50" spans="1:8" x14ac:dyDescent="0.25">
      <c r="A50" s="44"/>
      <c r="B50" s="45"/>
      <c r="C50" s="28" t="s">
        <v>83</v>
      </c>
      <c r="D50" s="28" t="s">
        <v>127</v>
      </c>
      <c r="E50" s="28" t="s">
        <v>136</v>
      </c>
      <c r="F50" s="28" t="s">
        <v>127</v>
      </c>
      <c r="G50" s="28" t="s">
        <v>137</v>
      </c>
      <c r="H50" s="28" t="s">
        <v>125</v>
      </c>
    </row>
    <row r="51" spans="1:8" x14ac:dyDescent="0.25">
      <c r="A51" s="44"/>
      <c r="B51" s="45"/>
      <c r="C51" s="28" t="s">
        <v>85</v>
      </c>
      <c r="D51" s="28" t="s">
        <v>138</v>
      </c>
      <c r="E51" s="28" t="s">
        <v>139</v>
      </c>
      <c r="F51" s="28" t="s">
        <v>140</v>
      </c>
      <c r="G51" s="28" t="s">
        <v>141</v>
      </c>
      <c r="H51" s="28" t="s">
        <v>126</v>
      </c>
    </row>
    <row r="52" spans="1:8" x14ac:dyDescent="0.25">
      <c r="A52" s="44"/>
      <c r="B52" s="45"/>
      <c r="C52" s="28" t="s">
        <v>84</v>
      </c>
      <c r="D52" s="28" t="s">
        <v>142</v>
      </c>
      <c r="E52" s="28" t="s">
        <v>143</v>
      </c>
      <c r="F52" s="28" t="s">
        <v>123</v>
      </c>
      <c r="G52" s="28" t="s">
        <v>144</v>
      </c>
      <c r="H52" s="28" t="s">
        <v>145</v>
      </c>
    </row>
    <row r="53" spans="1:8" x14ac:dyDescent="0.25">
      <c r="A53" s="44"/>
      <c r="B53" s="45"/>
      <c r="C53" s="28" t="s">
        <v>86</v>
      </c>
      <c r="D53" s="28" t="s">
        <v>146</v>
      </c>
      <c r="E53" s="28" t="s">
        <v>147</v>
      </c>
      <c r="F53" s="28" t="s">
        <v>148</v>
      </c>
      <c r="G53" s="28" t="s">
        <v>149</v>
      </c>
      <c r="H53" s="28" t="s">
        <v>150</v>
      </c>
    </row>
    <row r="54" spans="1:8" x14ac:dyDescent="0.25">
      <c r="A54" s="44"/>
      <c r="B54" s="45"/>
      <c r="C54" s="28" t="s">
        <v>87</v>
      </c>
      <c r="D54" s="28" t="s">
        <v>135</v>
      </c>
      <c r="E54" s="28" t="s">
        <v>129</v>
      </c>
      <c r="F54" s="28" t="s">
        <v>135</v>
      </c>
      <c r="G54" s="28" t="s">
        <v>151</v>
      </c>
      <c r="H54" s="28" t="s">
        <v>152</v>
      </c>
    </row>
    <row r="55" spans="1:8" x14ac:dyDescent="0.25">
      <c r="A55" s="44"/>
      <c r="B55" s="45"/>
      <c r="C55" s="28" t="s">
        <v>89</v>
      </c>
      <c r="D55" s="28" t="s">
        <v>153</v>
      </c>
      <c r="E55" s="28" t="s">
        <v>154</v>
      </c>
      <c r="F55" s="28" t="s">
        <v>155</v>
      </c>
      <c r="G55" s="28" t="s">
        <v>156</v>
      </c>
      <c r="H55" s="28" t="s">
        <v>157</v>
      </c>
    </row>
    <row r="56" spans="1:8" x14ac:dyDescent="0.25">
      <c r="A56" s="44"/>
      <c r="B56" s="45"/>
      <c r="C56" s="28" t="s">
        <v>90</v>
      </c>
      <c r="D56" s="28" t="s">
        <v>158</v>
      </c>
      <c r="E56" s="28" t="s">
        <v>159</v>
      </c>
      <c r="F56" s="28" t="s">
        <v>146</v>
      </c>
      <c r="G56" s="28" t="s">
        <v>160</v>
      </c>
      <c r="H56" s="28" t="s">
        <v>161</v>
      </c>
    </row>
    <row r="57" spans="1:8" x14ac:dyDescent="0.25">
      <c r="A57" s="44"/>
      <c r="B57" s="45"/>
      <c r="C57" s="28" t="s">
        <v>162</v>
      </c>
      <c r="D57" s="28" t="s">
        <v>133</v>
      </c>
      <c r="E57" s="28" t="s">
        <v>163</v>
      </c>
      <c r="F57" s="28" t="s">
        <v>114</v>
      </c>
      <c r="G57" s="28" t="s">
        <v>164</v>
      </c>
      <c r="H57" s="28" t="s">
        <v>165</v>
      </c>
    </row>
    <row r="58" spans="1:8" x14ac:dyDescent="0.25">
      <c r="A58" s="46"/>
      <c r="B58" s="47"/>
      <c r="C58" s="28" t="s">
        <v>166</v>
      </c>
      <c r="D58" s="28" t="s">
        <v>167</v>
      </c>
      <c r="E58" s="28" t="s">
        <v>128</v>
      </c>
      <c r="F58" s="28" t="s">
        <v>167</v>
      </c>
      <c r="G58" s="28" t="s">
        <v>168</v>
      </c>
      <c r="H58" s="28" t="s">
        <v>169</v>
      </c>
    </row>
    <row r="59" spans="1:8" x14ac:dyDescent="0.25">
      <c r="A59" s="42" t="s">
        <v>91</v>
      </c>
      <c r="B59" s="43"/>
      <c r="C59" s="28" t="s">
        <v>92</v>
      </c>
      <c r="D59" s="28" t="s">
        <v>170</v>
      </c>
      <c r="E59" s="28" t="s">
        <v>95</v>
      </c>
      <c r="F59" s="28" t="s">
        <v>120</v>
      </c>
      <c r="G59" s="28" t="s">
        <v>171</v>
      </c>
      <c r="H59" s="28" t="s">
        <v>172</v>
      </c>
    </row>
    <row r="60" spans="1:8" x14ac:dyDescent="0.25">
      <c r="A60" s="44"/>
      <c r="B60" s="45"/>
      <c r="C60" s="28" t="s">
        <v>94</v>
      </c>
      <c r="D60" s="28" t="s">
        <v>173</v>
      </c>
      <c r="E60" s="28" t="s">
        <v>174</v>
      </c>
      <c r="F60" s="28" t="s">
        <v>175</v>
      </c>
      <c r="G60" s="28" t="s">
        <v>176</v>
      </c>
      <c r="H60" s="28" t="s">
        <v>177</v>
      </c>
    </row>
    <row r="61" spans="1:8" x14ac:dyDescent="0.25">
      <c r="A61" s="44"/>
      <c r="B61" s="45"/>
      <c r="C61" s="28" t="s">
        <v>96</v>
      </c>
      <c r="D61" s="28" t="s">
        <v>178</v>
      </c>
      <c r="E61" s="28" t="s">
        <v>98</v>
      </c>
      <c r="F61" s="28" t="s">
        <v>179</v>
      </c>
      <c r="G61" s="28" t="s">
        <v>180</v>
      </c>
      <c r="H61" s="28" t="s">
        <v>181</v>
      </c>
    </row>
    <row r="62" spans="1:8" x14ac:dyDescent="0.25">
      <c r="A62" s="44"/>
      <c r="B62" s="45"/>
      <c r="C62" s="28" t="s">
        <v>97</v>
      </c>
      <c r="D62" s="28" t="s">
        <v>182</v>
      </c>
      <c r="E62" s="28" t="s">
        <v>93</v>
      </c>
      <c r="F62" s="28" t="s">
        <v>183</v>
      </c>
      <c r="G62" s="28" t="s">
        <v>184</v>
      </c>
      <c r="H62" s="28" t="s">
        <v>185</v>
      </c>
    </row>
    <row r="63" spans="1:8" x14ac:dyDescent="0.25">
      <c r="A63" s="44"/>
      <c r="B63" s="45"/>
      <c r="C63" s="28" t="s">
        <v>99</v>
      </c>
      <c r="D63" s="28" t="s">
        <v>186</v>
      </c>
      <c r="E63" s="28" t="s">
        <v>122</v>
      </c>
      <c r="F63" s="28" t="s">
        <v>187</v>
      </c>
      <c r="G63" s="28" t="s">
        <v>188</v>
      </c>
      <c r="H63" s="28" t="s">
        <v>189</v>
      </c>
    </row>
    <row r="64" spans="1:8" x14ac:dyDescent="0.25">
      <c r="A64" s="44"/>
      <c r="B64" s="45"/>
      <c r="C64" s="28" t="s">
        <v>101</v>
      </c>
      <c r="D64" s="28" t="s">
        <v>95</v>
      </c>
      <c r="E64" s="28" t="s">
        <v>100</v>
      </c>
      <c r="F64" s="28" t="s">
        <v>190</v>
      </c>
      <c r="G64" s="28" t="s">
        <v>191</v>
      </c>
      <c r="H64" s="28" t="s">
        <v>130</v>
      </c>
    </row>
    <row r="65" spans="1:8" ht="19.2" customHeight="1" x14ac:dyDescent="0.25">
      <c r="A65" s="44"/>
      <c r="B65" s="45"/>
      <c r="C65" s="28" t="s">
        <v>102</v>
      </c>
      <c r="D65" s="28" t="s">
        <v>181</v>
      </c>
      <c r="E65" s="28" t="s">
        <v>192</v>
      </c>
      <c r="F65" s="28" t="s">
        <v>193</v>
      </c>
      <c r="G65" s="28" t="s">
        <v>194</v>
      </c>
      <c r="H65" s="28" t="s">
        <v>195</v>
      </c>
    </row>
    <row r="66" spans="1:8" x14ac:dyDescent="0.25">
      <c r="A66" s="44"/>
      <c r="B66" s="45"/>
      <c r="C66" s="28" t="s">
        <v>103</v>
      </c>
      <c r="D66" s="28" t="s">
        <v>179</v>
      </c>
      <c r="E66" s="28" t="s">
        <v>92</v>
      </c>
      <c r="F66" s="28" t="s">
        <v>196</v>
      </c>
      <c r="G66" s="28" t="s">
        <v>197</v>
      </c>
      <c r="H66" s="28" t="s">
        <v>187</v>
      </c>
    </row>
    <row r="67" spans="1:8" x14ac:dyDescent="0.25">
      <c r="A67" s="44"/>
      <c r="B67" s="45"/>
      <c r="C67" s="28" t="s">
        <v>104</v>
      </c>
      <c r="D67" s="28" t="s">
        <v>198</v>
      </c>
      <c r="E67" s="28" t="s">
        <v>94</v>
      </c>
      <c r="F67" s="28" t="s">
        <v>88</v>
      </c>
      <c r="G67" s="28" t="s">
        <v>199</v>
      </c>
      <c r="H67" s="28" t="s">
        <v>200</v>
      </c>
    </row>
    <row r="68" spans="1:8" x14ac:dyDescent="0.25">
      <c r="A68" s="46"/>
      <c r="B68" s="47"/>
      <c r="C68" s="28" t="s">
        <v>105</v>
      </c>
      <c r="D68" s="28" t="s">
        <v>201</v>
      </c>
      <c r="E68" s="28" t="s">
        <v>96</v>
      </c>
      <c r="F68" s="28" t="s">
        <v>202</v>
      </c>
      <c r="G68" s="28" t="s">
        <v>203</v>
      </c>
      <c r="H68" s="28" t="s">
        <v>173</v>
      </c>
    </row>
    <row r="69" spans="1:8" ht="54.6" customHeight="1" x14ac:dyDescent="0.25">
      <c r="A69" s="38" t="s">
        <v>106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107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5"/>
  <sheetViews>
    <sheetView tabSelected="1" zoomScale="70" zoomScaleNormal="70" workbookViewId="0">
      <selection activeCell="E23" sqref="E2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108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109</v>
      </c>
      <c r="B2" s="1" t="s">
        <v>110</v>
      </c>
      <c r="C2" s="1" t="s">
        <v>111</v>
      </c>
      <c r="D2" s="2">
        <v>44728</v>
      </c>
      <c r="E2" s="2">
        <v>44729</v>
      </c>
      <c r="F2" s="2">
        <v>44732</v>
      </c>
      <c r="G2" s="2">
        <v>44733</v>
      </c>
      <c r="H2" s="2">
        <v>44734</v>
      </c>
    </row>
    <row r="3" spans="1:22" ht="24" customHeight="1" x14ac:dyDescent="0.25">
      <c r="A3" s="3">
        <v>151</v>
      </c>
      <c r="B3" s="4" t="s">
        <v>114</v>
      </c>
      <c r="C3" s="5">
        <v>44700</v>
      </c>
      <c r="D3" s="6" t="s">
        <v>113</v>
      </c>
      <c r="E3" s="6" t="s">
        <v>112</v>
      </c>
      <c r="F3" s="6" t="s">
        <v>113</v>
      </c>
      <c r="G3" s="6" t="s">
        <v>112</v>
      </c>
      <c r="H3" s="6" t="s">
        <v>112</v>
      </c>
    </row>
    <row r="4" spans="1:22" ht="24" customHeight="1" x14ac:dyDescent="0.25">
      <c r="A4" s="7">
        <v>601886</v>
      </c>
      <c r="B4" s="8" t="s">
        <v>115</v>
      </c>
      <c r="C4" s="9">
        <v>44718</v>
      </c>
      <c r="D4" s="10" t="s">
        <v>112</v>
      </c>
      <c r="E4" s="10" t="s">
        <v>112</v>
      </c>
      <c r="F4" s="10" t="s">
        <v>112</v>
      </c>
      <c r="G4" s="10" t="s">
        <v>112</v>
      </c>
      <c r="H4" s="10" t="s">
        <v>112</v>
      </c>
    </row>
    <row r="5" spans="1:22" ht="27.6" customHeight="1" x14ac:dyDescent="0.25">
      <c r="A5" s="7">
        <v>300909</v>
      </c>
      <c r="B5" s="8" t="s">
        <v>116</v>
      </c>
      <c r="C5" s="9">
        <v>44720</v>
      </c>
      <c r="D5" s="10" t="s">
        <v>112</v>
      </c>
      <c r="E5" s="10" t="s">
        <v>112</v>
      </c>
      <c r="F5" s="10" t="s">
        <v>113</v>
      </c>
      <c r="G5" s="10" t="s">
        <v>112</v>
      </c>
      <c r="H5" s="10" t="s">
        <v>113</v>
      </c>
    </row>
    <row r="6" spans="1:22" ht="22.2" x14ac:dyDescent="0.25">
      <c r="A6" s="7">
        <v>600259</v>
      </c>
      <c r="B6" s="8" t="s">
        <v>117</v>
      </c>
      <c r="C6" s="9">
        <v>44725</v>
      </c>
      <c r="D6" s="10" t="s">
        <v>113</v>
      </c>
      <c r="E6" s="10" t="s">
        <v>112</v>
      </c>
      <c r="F6" s="10" t="s">
        <v>112</v>
      </c>
      <c r="G6" s="10" t="s">
        <v>113</v>
      </c>
      <c r="H6" s="10" t="s">
        <v>113</v>
      </c>
    </row>
    <row r="7" spans="1:22" ht="22.2" x14ac:dyDescent="0.25">
      <c r="A7" s="7">
        <v>300890</v>
      </c>
      <c r="B7" s="8" t="s">
        <v>123</v>
      </c>
      <c r="C7" s="9">
        <v>44732</v>
      </c>
      <c r="D7" s="10" t="s">
        <v>124</v>
      </c>
      <c r="E7" s="10" t="s">
        <v>124</v>
      </c>
      <c r="F7" s="10" t="s">
        <v>112</v>
      </c>
      <c r="G7" s="10" t="s">
        <v>112</v>
      </c>
      <c r="H7" s="10" t="s">
        <v>112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</row>
    <row r="12" spans="1:22" ht="22.2" x14ac:dyDescent="0.25">
      <c r="A12" s="7"/>
      <c r="B12" s="8"/>
      <c r="C12" s="9"/>
      <c r="D12" s="10"/>
      <c r="E12" s="10"/>
      <c r="F12" s="10"/>
      <c r="G12" s="10"/>
      <c r="H12" s="10"/>
      <c r="V12" s="13"/>
    </row>
    <row r="13" spans="1:22" ht="22.2" x14ac:dyDescent="0.25">
      <c r="A13" s="7" t="str">
        <f>IF(B13="","",VLOOKUP(B13,N:O,2,0))</f>
        <v/>
      </c>
      <c r="B13" s="8"/>
      <c r="C13" s="9"/>
      <c r="D13" s="11" t="str">
        <f>IF($C13="","",IF($C13&lt;=D$2,VLOOKUP($B13,$W:$AB,2,0),""))</f>
        <v/>
      </c>
      <c r="E13" s="11" t="str">
        <f>IF($C13="","",IF($C13&lt;=E$2,VLOOKUP($B13,$W:$AB,3,0),""))</f>
        <v/>
      </c>
      <c r="F13" s="11" t="str">
        <f>IF($C13="","",IF($C13&lt;=F$2,VLOOKUP($B13,$W:$AB,4,0),""))</f>
        <v/>
      </c>
      <c r="G13" s="11" t="str">
        <f>IF($C13="","",IF($C13&lt;=G$2,VLOOKUP($B13,$W:$AB,5,0),""))</f>
        <v/>
      </c>
      <c r="H13" s="11" t="str">
        <f>IF($C13="","",IF($C13&lt;=H$2,VLOOKUP($B13,$W:$AB,6,0),""))</f>
        <v/>
      </c>
    </row>
    <row r="14" spans="1:22" x14ac:dyDescent="0.25">
      <c r="A14" s="12" t="s">
        <v>118</v>
      </c>
    </row>
    <row r="15" spans="1:22" x14ac:dyDescent="0.25">
      <c r="A15" s="12" t="s">
        <v>119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H7 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2022-06-23T02:12:43Z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