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7368" yWindow="0" windowWidth="7368" windowHeight="5316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3" i="2" l="1"/>
  <c r="G13" i="2"/>
  <c r="F13" i="2"/>
  <c r="E13" i="2"/>
  <c r="D13" i="2"/>
  <c r="A13" i="2"/>
</calcChain>
</file>

<file path=xl/sharedStrings.xml><?xml version="1.0" encoding="utf-8"?>
<sst xmlns="http://schemas.openxmlformats.org/spreadsheetml/2006/main" count="251" uniqueCount="202">
  <si>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</si>
  <si>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</si>
  <si>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</si>
  <si>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</si>
  <si>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</si>
  <si>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</si>
  <si>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</si>
  <si>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</si>
  <si>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</si>
  <si>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</si>
  <si>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</si>
  <si>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</si>
  <si>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</si>
  <si>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</si>
  <si>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</si>
  <si>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</si>
  <si>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</si>
  <si>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</si>
  <si>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</si>
  <si>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</si>
  <si>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</si>
  <si>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</si>
  <si>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</si>
  <si>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</si>
  <si>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</si>
  <si>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</si>
  <si>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</si>
  <si>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</si>
  <si>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</si>
  <si>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</si>
  <si>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</si>
  <si>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</si>
  <si>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</si>
  <si>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</si>
  <si>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</si>
  <si>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</si>
  <si>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</si>
  <si>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</si>
  <si>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</si>
  <si>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</si>
  <si>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</si>
  <si>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</si>
  <si>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</si>
  <si>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</si>
  <si>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</si>
  <si>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</si>
  <si>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</si>
  <si>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</si>
  <si>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</si>
  <si>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</si>
  <si>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</si>
  <si>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</si>
  <si>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</si>
  <si>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</si>
  <si>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</si>
  <si>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</si>
  <si>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</si>
  <si>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</si>
  <si>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</si>
  <si>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</si>
  <si>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</si>
  <si>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</si>
  <si>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</si>
  <si>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</si>
  <si>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</si>
  <si>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</si>
  <si>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</si>
  <si>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</si>
  <si>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</si>
  <si>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</si>
  <si>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</si>
  <si>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</si>
  <si>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</si>
  <si>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</si>
  <si>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</si>
  <si>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</si>
  <si>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</si>
  <si>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</si>
  <si>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</si>
  <si>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</si>
  <si>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</si>
  <si>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</si>
  <si>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</si>
  <si>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</si>
  <si>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景兴纸业</t>
  </si>
  <si>
    <t>中体产业</t>
  </si>
  <si>
    <t>全柴动力</t>
  </si>
  <si>
    <t>联创光电</t>
  </si>
  <si>
    <t>尖峰集团</t>
  </si>
  <si>
    <t>大立科技</t>
  </si>
  <si>
    <t>神州泰岳</t>
  </si>
  <si>
    <t>后十名标的个股</t>
  </si>
  <si>
    <t>曙光股份</t>
  </si>
  <si>
    <t>国盛金控</t>
  </si>
  <si>
    <t>龙净环保</t>
  </si>
  <si>
    <t>紫鑫药业</t>
  </si>
  <si>
    <t>中嘉博创</t>
  </si>
  <si>
    <t>泰禾集团</t>
  </si>
  <si>
    <t>延安必康</t>
  </si>
  <si>
    <t>苏宁易购</t>
  </si>
  <si>
    <t>电连技术</t>
  </si>
  <si>
    <t>中信国安</t>
  </si>
  <si>
    <t>台海核电</t>
  </si>
  <si>
    <t>当代文体</t>
  </si>
  <si>
    <t>紫晶存储</t>
  </si>
  <si>
    <t>科华生物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</si>
  <si>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</si>
  <si>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</si>
  <si>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</si>
  <si>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</si>
  <si>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</si>
  <si>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</si>
  <si>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</si>
  <si>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</si>
  <si>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中成股份</t>
  </si>
  <si>
    <t>东信和平</t>
  </si>
  <si>
    <t>江河集团</t>
  </si>
  <si>
    <t>汇创达</t>
  </si>
  <si>
    <t>广晟有色</t>
  </si>
  <si>
    <t>1、+表示融资融券净余额增加； - 表示融资融券净余额减少。其中融资融券净余额=融资余额净增额-融券余额净增额</t>
  </si>
  <si>
    <t>2、数据来源：Wind，交易所</t>
  </si>
  <si>
    <t>豆神教育</t>
  </si>
  <si>
    <t>民生银行</t>
  </si>
  <si>
    <t>神农科技</t>
  </si>
  <si>
    <t>翔丰华</t>
  </si>
  <si>
    <t/>
  </si>
  <si>
    <t>晶晨股份</t>
  </si>
  <si>
    <t>豫能控股</t>
  </si>
  <si>
    <t>方邦股份</t>
  </si>
  <si>
    <t>华能国际</t>
  </si>
  <si>
    <t>古越龙山</t>
  </si>
  <si>
    <t>号百控股</t>
  </si>
  <si>
    <t>新疆天业</t>
  </si>
  <si>
    <t>明阳智能</t>
  </si>
  <si>
    <t>联创股份</t>
  </si>
  <si>
    <t>融资融券市场交易数据统计（20220621）</t>
  </si>
  <si>
    <t>欧派家居</t>
  </si>
  <si>
    <t>闰土股份</t>
  </si>
  <si>
    <t>珠江实业</t>
  </si>
  <si>
    <t>朗特智能</t>
  </si>
  <si>
    <t>天宜上佳</t>
  </si>
  <si>
    <t>上海雅仕</t>
  </si>
  <si>
    <t>大连重工</t>
  </si>
  <si>
    <t>博瑞传播</t>
  </si>
  <si>
    <t>楚天高速</t>
  </si>
  <si>
    <t>法拉电子</t>
  </si>
  <si>
    <t>贝因美</t>
  </si>
  <si>
    <t>顺网科技</t>
  </si>
  <si>
    <t>新华传媒</t>
  </si>
  <si>
    <t>金新农</t>
  </si>
  <si>
    <t>绿的谐波</t>
  </si>
  <si>
    <t>嘉化能源</t>
  </si>
  <si>
    <t>东土科技</t>
  </si>
  <si>
    <t>东华能源</t>
  </si>
  <si>
    <t>东港股份</t>
  </si>
  <si>
    <t>山石网科</t>
  </si>
  <si>
    <t>北方华创</t>
  </si>
  <si>
    <t>洲明科技</t>
  </si>
  <si>
    <t>奥飞娱乐</t>
  </si>
  <si>
    <t>中油资本</t>
  </si>
  <si>
    <t>招商南油</t>
  </si>
  <si>
    <t>雪天盐业</t>
  </si>
  <si>
    <t>天宸股份</t>
  </si>
  <si>
    <t>雄韬股份</t>
  </si>
  <si>
    <t>江苏阳光</t>
  </si>
  <si>
    <t>华泰股份</t>
  </si>
  <si>
    <t>海兰信</t>
  </si>
  <si>
    <t>万通发展</t>
  </si>
  <si>
    <t>奥康国际</t>
  </si>
  <si>
    <t>东软载波</t>
  </si>
  <si>
    <t>石英股份</t>
  </si>
  <si>
    <t>大众公用</t>
  </si>
  <si>
    <t>视觉中国</t>
  </si>
  <si>
    <t>香江控股</t>
  </si>
  <si>
    <t>国安达</t>
  </si>
  <si>
    <t>泰山石油</t>
  </si>
  <si>
    <t>先惠技术</t>
  </si>
  <si>
    <t>天顺风能</t>
  </si>
  <si>
    <t>广西广电</t>
  </si>
  <si>
    <t>美尔雅</t>
  </si>
  <si>
    <t>外高桥</t>
  </si>
  <si>
    <t>老板电器</t>
  </si>
  <si>
    <t>双塔食品</t>
  </si>
  <si>
    <t>天房发展</t>
  </si>
  <si>
    <t>百奥泰-U</t>
  </si>
  <si>
    <t>信雅达</t>
  </si>
  <si>
    <t>赛轮轮胎</t>
  </si>
  <si>
    <t>江淮汽车</t>
  </si>
  <si>
    <t>宏达股份</t>
  </si>
  <si>
    <t>傲农生物</t>
  </si>
  <si>
    <t>福莱特</t>
  </si>
  <si>
    <t>天邦股份</t>
  </si>
  <si>
    <t>华峰超纤</t>
  </si>
  <si>
    <t>荣盛发展</t>
  </si>
  <si>
    <t>栖霞建设</t>
  </si>
  <si>
    <t>福斯特</t>
  </si>
  <si>
    <t>鲁信创投</t>
  </si>
  <si>
    <t>当虹科技</t>
  </si>
  <si>
    <t>吉祥航空</t>
  </si>
  <si>
    <t>风神股份</t>
  </si>
  <si>
    <t>三川智慧</t>
  </si>
  <si>
    <t>中光防雷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</si>
</sst>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Calibri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Arial"/>
      <family val="2"/>
    </font>
    <font>
      <i/>
      <sz val="11"/>
      <color rgb="FF7F7F7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48728904080327"/>
        <bgColor indexed="64"/>
      </patternFill>
    </fill>
    <fill>
      <patternFill patternType="solid">
        <fgColor theme="4" tint="0.39948728904080327"/>
        <bgColor indexed="64"/>
      </patternFill>
    </fill>
    <fill>
      <patternFill patternType="solid">
        <fgColor theme="6" tint="0.39948728904080327"/>
        <bgColor indexed="64"/>
      </patternFill>
    </fill>
    <fill>
      <patternFill patternType="solid">
        <fgColor theme="9" tint="0.39948728904080327"/>
        <bgColor indexed="64"/>
      </patternFill>
    </fill>
    <fill>
      <patternFill patternType="solid">
        <fgColor theme="5" tint="0.39948728904080327"/>
        <bgColor indexed="64"/>
      </patternFill>
    </fill>
    <fill>
      <patternFill patternType="solid">
        <fgColor theme="8" tint="0.39948728904080327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8728904080327"/>
      </bottom>
      <diagonal/>
    </border>
  </borders>
  <cellStyleXfs count="12234"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0" fillId="27" borderId="26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8" fillId="26" borderId="2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9" fillId="0" borderId="28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3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0" applyNumberFormat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2" fillId="0" borderId="24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3" fillId="26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4" fillId="17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45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252"/>
    <cellStyle name="20% - 强调文字颜色 1 10 11" xfId="255"/>
    <cellStyle name="20% - 强调文字颜色 1 10 12" xfId="257"/>
    <cellStyle name="20% - 强调文字颜色 1 10 13" xfId="259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50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4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3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6"/>
    <cellStyle name="20% - 强调文字颜色 1 11 7" xfId="75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197"/>
    <cellStyle name="20% - 强调文字颜色 1 3 39" xfId="208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198"/>
    <cellStyle name="20% - 强调文字颜色 1 3 44" xfId="209"/>
    <cellStyle name="20% - 强调文字颜色 1 3 45" xfId="221"/>
    <cellStyle name="20% - 强调文字颜色 1 3 46" xfId="236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2"/>
    <cellStyle name="20% - 强调文字颜色 1 3 51" xfId="237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4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53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52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1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8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7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1"/>
    <cellStyle name="20% - 强调文字颜色 1 7 9" xfId="2009"/>
    <cellStyle name="20% - 强调文字颜色 1 8" xfId="561"/>
    <cellStyle name="20% - 强调文字颜色 1 8 10" xfId="59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0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1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63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0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69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4"/>
    <cellStyle name="20% - 强调文字颜色 2 28" xfId="214"/>
    <cellStyle name="20% - 强调文字颜色 2 29" xfId="227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253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5"/>
    <cellStyle name="20% - 强调文字颜色 2 33" xfId="215"/>
    <cellStyle name="20% - 强调文字颜色 2 34" xfId="228"/>
    <cellStyle name="20% - 强调文字颜色 2 35" xfId="241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42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44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56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57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19"/>
    <cellStyle name="20% - 强调文字颜色 3 12 58" xfId="232"/>
    <cellStyle name="20% - 强调文字颜色 3 12 59" xfId="248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44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61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60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3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72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6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07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0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35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49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50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7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100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51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6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5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6"/>
    <cellStyle name="20% - 强调文字颜色 5 2 18" xfId="115"/>
    <cellStyle name="20% - 强调文字颜色 5 2 19" xfId="128"/>
    <cellStyle name="20% - 强调文字颜色 5 2 2" xfId="5277"/>
    <cellStyle name="20% - 强调文字颜色 5 2 20" xfId="299"/>
    <cellStyle name="20% - 强调文字颜色 5 2 21" xfId="309"/>
    <cellStyle name="20% - 强调文字颜色 5 2 22" xfId="105"/>
    <cellStyle name="20% - 强调文字颜色 5 2 23" xfId="114"/>
    <cellStyle name="20% - 强调文字颜色 5 2 24" xfId="127"/>
    <cellStyle name="20% - 强调文字颜色 5 2 25" xfId="77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6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2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1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3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2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3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3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94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199"/>
    <cellStyle name="20% - 强调文字颜色 6 9 58" xfId="210"/>
    <cellStyle name="20% - 强调文字颜色 6 9 59" xfId="223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7"/>
    <cellStyle name="40% - 强调文字颜色 1 13 58" xfId="116"/>
    <cellStyle name="40% - 强调文字颜色 1 13 59" xfId="129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251"/>
    <cellStyle name="40% - 强调文字颜色 2 11 11" xfId="254"/>
    <cellStyle name="40% - 强调文字颜色 2 11 12" xfId="256"/>
    <cellStyle name="40% - 强调文字颜色 2 11 13" xfId="258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8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3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6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2"/>
    <cellStyle name="40% - 强调文字颜色 2 12 50" xfId="465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5"/>
    <cellStyle name="40% - 强调文字颜色 2 12 7" xfId="74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8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62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0"/>
    <cellStyle name="40% - 强调文字颜色 3 29" xfId="211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1"/>
    <cellStyle name="40% - 强调文字颜色 3 34" xfId="212"/>
    <cellStyle name="40% - 强调文字颜色 3 35" xfId="224"/>
    <cellStyle name="40% - 强调文字颜色 3 36" xfId="238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25"/>
    <cellStyle name="40% - 强调文字颜色 3 41" xfId="239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33"/>
    <cellStyle name="40% - 强调文字颜色 3 8 49" xfId="249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34"/>
    <cellStyle name="40% - 强调文字颜色 3 8 54" xfId="250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54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55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16"/>
    <cellStyle name="40% - 强调文字颜色 4 13 58" xfId="229"/>
    <cellStyle name="40% - 强调文字颜色 4 13 59" xfId="245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43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5"/>
    <cellStyle name="40% - 强调文字颜色 4 9 9" xfId="206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8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7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2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9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46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47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18"/>
    <cellStyle name="40% - 强调文字颜色 5 9 16" xfId="231"/>
    <cellStyle name="40% - 强调文字颜色 5 9 17" xfId="247"/>
    <cellStyle name="40% - 强调文字颜色 5 9 18" xfId="9239"/>
    <cellStyle name="40% - 强调文字颜色 5 9 19" xfId="9241"/>
    <cellStyle name="40% - 强调文字颜色 5 9 2" xfId="9242"/>
    <cellStyle name="40% - 强调文字颜色 5 9 20" xfId="217"/>
    <cellStyle name="40% - 强调文字颜色 5 9 21" xfId="230"/>
    <cellStyle name="40% - 强调文字颜色 5 9 22" xfId="246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9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3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2"/>
    <cellStyle name="60% - 强调文字颜色 4 35" xfId="213"/>
    <cellStyle name="60% - 强调文字颜色 4 36" xfId="226"/>
    <cellStyle name="60% - 强调文字颜色 4 37" xfId="240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6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5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45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3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4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4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3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8</xdr:col>
      <xdr:colOff>10885</xdr:colOff>
      <xdr:row>10</xdr:row>
      <xdr:rowOff>10886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8066314" cy="4038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10885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8066314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opLeftCell="A12" zoomScale="70" zoomScaleNormal="70" workbookViewId="0">
      <selection activeCell="M66" sqref="M66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6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x14ac:dyDescent="0.25">
      <c r="A1" s="30" t="s">
        <v>135</v>
      </c>
      <c r="B1" s="31"/>
      <c r="C1" s="31"/>
      <c r="D1" s="31"/>
      <c r="E1" s="31"/>
      <c r="F1" s="31"/>
      <c r="G1" s="31"/>
      <c r="H1" s="32"/>
    </row>
    <row r="2" spans="1:8" ht="3.6" customHeight="1" x14ac:dyDescent="0.25">
      <c r="A2" s="33"/>
      <c r="B2" s="34"/>
      <c r="C2" s="34"/>
      <c r="D2" s="34"/>
      <c r="E2" s="34"/>
      <c r="F2" s="34"/>
      <c r="G2" s="34"/>
      <c r="H2" s="35"/>
    </row>
    <row r="3" spans="1:8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15678.0365229</v>
      </c>
      <c r="C4" s="19">
        <v>14809.2804927</v>
      </c>
      <c r="D4" s="19">
        <v>868.75603020000005</v>
      </c>
      <c r="E4" s="19">
        <v>780.74618113999998</v>
      </c>
      <c r="F4" s="19">
        <v>-7.6356985399997939</v>
      </c>
      <c r="G4" s="20">
        <v>-1.4951960098386063</v>
      </c>
      <c r="H4" s="20">
        <v>1.7021736225828032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x14ac:dyDescent="0.25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x14ac:dyDescent="0.25">
      <c r="A19" s="25" t="s">
        <v>19</v>
      </c>
      <c r="B19" s="29" t="s">
        <v>20</v>
      </c>
      <c r="C19" s="26">
        <v>1.3319239877163425</v>
      </c>
      <c r="D19" s="26">
        <v>-2.5388919432184536</v>
      </c>
      <c r="E19" s="26">
        <v>9336.4318702114197</v>
      </c>
      <c r="F19" s="26">
        <v>-2.9726604402163415</v>
      </c>
      <c r="G19" s="26">
        <v>0.92402074383042687</v>
      </c>
      <c r="H19" s="26">
        <v>85.688809120286706</v>
      </c>
    </row>
    <row r="20" spans="1:8" x14ac:dyDescent="0.25">
      <c r="A20" s="25" t="s">
        <v>21</v>
      </c>
      <c r="B20" s="29" t="s">
        <v>22</v>
      </c>
      <c r="C20" s="26">
        <v>5.3832620822124149</v>
      </c>
      <c r="D20" s="26">
        <v>1.0326310849985996</v>
      </c>
      <c r="E20" s="26">
        <v>1.3200629805543611</v>
      </c>
      <c r="F20" s="26">
        <v>4.8594551265267034</v>
      </c>
      <c r="G20" s="26">
        <v>-3.9419490668873487</v>
      </c>
      <c r="H20" s="26">
        <v>111.65146154559558</v>
      </c>
    </row>
    <row r="21" spans="1:8" x14ac:dyDescent="0.25">
      <c r="A21" s="25" t="s">
        <v>23</v>
      </c>
      <c r="B21" s="29" t="s">
        <v>24</v>
      </c>
      <c r="C21" s="26">
        <v>104.61336563738585</v>
      </c>
      <c r="D21" s="26">
        <v>-8.1496144553456426E-2</v>
      </c>
      <c r="E21" s="26">
        <v>80.734575266240753</v>
      </c>
      <c r="F21" s="26">
        <v>-8.6116509134534063</v>
      </c>
      <c r="G21" s="26">
        <v>-5.6088193234113728</v>
      </c>
      <c r="H21" s="26">
        <v>106.95759760187356</v>
      </c>
    </row>
    <row r="22" spans="1:8" x14ac:dyDescent="0.25">
      <c r="A22" s="25" t="s">
        <v>25</v>
      </c>
      <c r="B22" s="29" t="s">
        <v>26</v>
      </c>
      <c r="C22" s="26">
        <v>1.1146847223210432</v>
      </c>
      <c r="D22" s="26">
        <v>0.47780515334181728</v>
      </c>
      <c r="E22" s="26">
        <v>5.8961289332870948</v>
      </c>
      <c r="F22" s="26">
        <v>10.752458942165793</v>
      </c>
      <c r="G22" s="26">
        <v>0.81164654416452631</v>
      </c>
      <c r="H22" s="26">
        <v>134.91606607986503</v>
      </c>
    </row>
    <row r="23" spans="1:8" x14ac:dyDescent="0.25">
      <c r="A23" s="25" t="s">
        <v>27</v>
      </c>
      <c r="B23" s="29" t="s">
        <v>28</v>
      </c>
      <c r="C23" s="26">
        <v>3.3270184029282751E-2</v>
      </c>
      <c r="D23" s="26">
        <v>0</v>
      </c>
      <c r="E23" s="26">
        <v>0</v>
      </c>
      <c r="F23" s="26">
        <v>0</v>
      </c>
      <c r="G23" s="26">
        <v>0</v>
      </c>
      <c r="H23" s="26">
        <v>100</v>
      </c>
    </row>
    <row r="24" spans="1:8" x14ac:dyDescent="0.25">
      <c r="A24" s="25" t="s">
        <v>29</v>
      </c>
      <c r="B24" s="29" t="s">
        <v>30</v>
      </c>
      <c r="C24" s="26">
        <v>0.80363361206109984</v>
      </c>
      <c r="D24" s="26">
        <v>-7.9819432770373009</v>
      </c>
      <c r="E24" s="26">
        <v>2.1531587244849151</v>
      </c>
      <c r="F24" s="26">
        <v>-6.9580578125377333</v>
      </c>
      <c r="G24" s="26">
        <v>0.18264840182648401</v>
      </c>
      <c r="H24" s="26">
        <v>89.996349441310116</v>
      </c>
    </row>
    <row r="25" spans="1:8" x14ac:dyDescent="0.25">
      <c r="A25" s="25" t="s">
        <v>31</v>
      </c>
      <c r="B25" s="29" t="s">
        <v>32</v>
      </c>
      <c r="C25" s="26">
        <v>478.23168777522585</v>
      </c>
      <c r="D25" s="26">
        <v>0.23089610778512462</v>
      </c>
      <c r="E25" s="26">
        <v>34.886611377340486</v>
      </c>
      <c r="F25" s="26">
        <v>110.16746294282999</v>
      </c>
      <c r="G25" s="26">
        <v>0</v>
      </c>
      <c r="H25" s="26">
        <v>9673.4615473646354</v>
      </c>
    </row>
    <row r="26" spans="1:8" x14ac:dyDescent="0.25">
      <c r="A26" s="25" t="s">
        <v>33</v>
      </c>
      <c r="B26" s="29" t="s">
        <v>34</v>
      </c>
      <c r="C26" s="26">
        <v>0.7719992550288366</v>
      </c>
      <c r="D26" s="26">
        <v>1.3883870462668322</v>
      </c>
      <c r="E26" s="26">
        <v>6.4735049036248871</v>
      </c>
      <c r="F26" s="26">
        <v>1.0571563436753053</v>
      </c>
      <c r="G26" s="26">
        <v>0</v>
      </c>
      <c r="H26" s="26">
        <v>111.75557854166956</v>
      </c>
    </row>
    <row r="27" spans="1:8" x14ac:dyDescent="0.25">
      <c r="A27" s="25" t="s">
        <v>35</v>
      </c>
      <c r="B27" s="29" t="s">
        <v>36</v>
      </c>
      <c r="C27" s="26">
        <v>0.33629488421476333</v>
      </c>
      <c r="D27" s="26">
        <v>0.62945837630067036</v>
      </c>
      <c r="E27" s="26">
        <v>1.3064426385470413E-2</v>
      </c>
      <c r="F27" s="26">
        <v>0.21035950624365146</v>
      </c>
      <c r="G27" s="26">
        <v>0</v>
      </c>
      <c r="H27" s="26">
        <v>99.823163672316028</v>
      </c>
    </row>
    <row r="28" spans="1:8" x14ac:dyDescent="0.25">
      <c r="A28" s="25" t="s">
        <v>37</v>
      </c>
      <c r="B28" s="29" t="s">
        <v>38</v>
      </c>
      <c r="C28" s="26">
        <v>2.2592686724080728</v>
      </c>
      <c r="D28" s="26">
        <v>3.1021265217113414</v>
      </c>
      <c r="E28" s="26">
        <v>238.52461320765644</v>
      </c>
      <c r="F28" s="26">
        <v>8.0801725180695634</v>
      </c>
      <c r="G28" s="26">
        <v>3.3686124059812599</v>
      </c>
      <c r="H28" s="26">
        <v>132.58814108860901</v>
      </c>
    </row>
    <row r="29" spans="1:8" x14ac:dyDescent="0.25">
      <c r="A29" s="25" t="s">
        <v>39</v>
      </c>
      <c r="B29" s="29" t="s">
        <v>40</v>
      </c>
      <c r="C29" s="26">
        <v>2.5616909467209177</v>
      </c>
      <c r="D29" s="26">
        <v>0.19301007178699189</v>
      </c>
      <c r="E29" s="26">
        <v>24.093896852493689</v>
      </c>
      <c r="F29" s="26">
        <v>8.2044671220044698</v>
      </c>
      <c r="G29" s="26">
        <v>61.64432451799582</v>
      </c>
      <c r="H29" s="26">
        <v>100</v>
      </c>
    </row>
    <row r="30" spans="1:8" x14ac:dyDescent="0.25">
      <c r="A30" s="25" t="s">
        <v>41</v>
      </c>
      <c r="B30" s="29" t="s">
        <v>42</v>
      </c>
      <c r="C30" s="26">
        <v>0.1463671154676762</v>
      </c>
      <c r="D30" s="26">
        <v>-3.3417728351620135</v>
      </c>
      <c r="E30" s="26">
        <v>3.6184537759163227E-3</v>
      </c>
      <c r="F30" s="26">
        <v>-0.50603623175993306</v>
      </c>
      <c r="G30" s="26">
        <v>0</v>
      </c>
      <c r="H30" s="26">
        <v>101.37810533782621</v>
      </c>
    </row>
    <row r="31" spans="1:8" x14ac:dyDescent="0.25">
      <c r="A31" s="25" t="s">
        <v>43</v>
      </c>
      <c r="B31" s="29" t="s">
        <v>44</v>
      </c>
      <c r="C31" s="26">
        <v>11.595367319191302</v>
      </c>
      <c r="D31" s="26">
        <v>-4.2172930060843097E-3</v>
      </c>
      <c r="E31" s="26">
        <v>60.887191292654421</v>
      </c>
      <c r="F31" s="26">
        <v>-1.757047115043854</v>
      </c>
      <c r="G31" s="26">
        <v>-5.5073874573087638</v>
      </c>
      <c r="H31" s="26">
        <v>750.22075843926518</v>
      </c>
    </row>
    <row r="32" spans="1:8" x14ac:dyDescent="0.25">
      <c r="A32" s="25" t="s">
        <v>45</v>
      </c>
      <c r="B32" s="29" t="s">
        <v>46</v>
      </c>
      <c r="C32" s="26">
        <v>0.45467082584863999</v>
      </c>
      <c r="D32" s="26">
        <v>-0.5195510958873838</v>
      </c>
      <c r="E32" s="26">
        <v>0.74474081353164512</v>
      </c>
      <c r="F32" s="26">
        <v>-0.11445717404832222</v>
      </c>
      <c r="G32" s="26">
        <v>6.149564892778189</v>
      </c>
      <c r="H32" s="26">
        <v>104.26925259200183</v>
      </c>
    </row>
    <row r="33" spans="1:8" x14ac:dyDescent="0.25">
      <c r="A33" s="25" t="s">
        <v>47</v>
      </c>
      <c r="B33" s="29" t="s">
        <v>48</v>
      </c>
      <c r="C33" s="26">
        <v>0.29280710965712359</v>
      </c>
      <c r="D33" s="26">
        <v>-2.7375797803454103</v>
      </c>
      <c r="E33" s="26">
        <v>0.34210986008437144</v>
      </c>
      <c r="F33" s="26">
        <v>-0.83953290283828119</v>
      </c>
      <c r="G33" s="26">
        <v>-2.0945496817587124</v>
      </c>
      <c r="H33" s="26">
        <v>102.18367706806116</v>
      </c>
    </row>
    <row r="34" spans="1:8" x14ac:dyDescent="0.25">
      <c r="A34" s="25" t="s">
        <v>49</v>
      </c>
      <c r="B34" s="29" t="s">
        <v>50</v>
      </c>
      <c r="C34" s="26">
        <v>136.55852018364453</v>
      </c>
      <c r="D34" s="26">
        <v>-3.6129666813009085E-3</v>
      </c>
      <c r="E34" s="26">
        <v>13.338324329410817</v>
      </c>
      <c r="F34" s="26">
        <v>-0.49339920982032193</v>
      </c>
      <c r="G34" s="26">
        <v>0</v>
      </c>
      <c r="H34" s="26">
        <v>100.29957265050361</v>
      </c>
    </row>
    <row r="35" spans="1:8" x14ac:dyDescent="0.25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x14ac:dyDescent="0.25">
      <c r="A36" s="25" t="s">
        <v>53</v>
      </c>
      <c r="B36" s="29" t="s">
        <v>54</v>
      </c>
      <c r="C36" s="26">
        <v>53.910803276993157</v>
      </c>
      <c r="D36" s="26">
        <v>0.4357194791193123</v>
      </c>
      <c r="E36" s="26">
        <v>1.0309940984655863</v>
      </c>
      <c r="F36" s="26">
        <v>23.388080699355939</v>
      </c>
      <c r="G36" s="26">
        <v>0</v>
      </c>
      <c r="H36" s="26">
        <v>135.12168360263215</v>
      </c>
    </row>
    <row r="37" spans="1:8" x14ac:dyDescent="0.25">
      <c r="A37" s="25" t="s">
        <v>55</v>
      </c>
      <c r="B37" s="29" t="s">
        <v>56</v>
      </c>
      <c r="C37" s="26">
        <v>7.2810200408977828</v>
      </c>
      <c r="D37" s="26">
        <v>4.1120636795939323E-2</v>
      </c>
      <c r="E37" s="26">
        <v>33.769369564959661</v>
      </c>
      <c r="F37" s="26">
        <v>-5.060514272874108E-2</v>
      </c>
      <c r="G37" s="26">
        <v>-0.58429148302874279</v>
      </c>
      <c r="H37" s="26">
        <v>100.12075186007279</v>
      </c>
    </row>
    <row r="38" spans="1:8" x14ac:dyDescent="0.25">
      <c r="A38" s="25" t="s">
        <v>57</v>
      </c>
      <c r="B38" s="29" t="s">
        <v>58</v>
      </c>
      <c r="C38" s="26">
        <v>4.9151202494583783</v>
      </c>
      <c r="D38" s="26">
        <v>-0.58239664675237723</v>
      </c>
      <c r="E38" s="26">
        <v>12.776715151572644</v>
      </c>
      <c r="F38" s="26">
        <v>-0.76504274050965992</v>
      </c>
      <c r="G38" s="26">
        <v>12.691610474606774</v>
      </c>
      <c r="H38" s="26">
        <v>97.893080841458016</v>
      </c>
    </row>
    <row r="39" spans="1:8" x14ac:dyDescent="0.25">
      <c r="A39" s="25" t="s">
        <v>59</v>
      </c>
      <c r="B39" s="29" t="s">
        <v>60</v>
      </c>
      <c r="C39" s="26">
        <v>2.6689363351300766</v>
      </c>
      <c r="D39" s="26">
        <v>0.74763489209115208</v>
      </c>
      <c r="E39" s="26">
        <v>33.007305528164309</v>
      </c>
      <c r="F39" s="26">
        <v>1.9129901223923185</v>
      </c>
      <c r="G39" s="26">
        <v>-0.99921206632556037</v>
      </c>
      <c r="H39" s="26">
        <v>116.98138186584312</v>
      </c>
    </row>
    <row r="40" spans="1:8" x14ac:dyDescent="0.25">
      <c r="A40" s="25" t="s">
        <v>61</v>
      </c>
      <c r="B40" s="29" t="s">
        <v>62</v>
      </c>
      <c r="C40" s="26">
        <v>0.95374278864156936</v>
      </c>
      <c r="D40" s="26">
        <v>15.892300531143935</v>
      </c>
      <c r="E40" s="26">
        <v>2.3869560172354047</v>
      </c>
      <c r="F40" s="26">
        <v>15.07384401730814</v>
      </c>
      <c r="G40" s="26">
        <v>4.1438337799421197</v>
      </c>
      <c r="H40" s="26">
        <v>103.1109969323285</v>
      </c>
    </row>
    <row r="41" spans="1:8" x14ac:dyDescent="0.25">
      <c r="A41" s="25" t="s">
        <v>63</v>
      </c>
      <c r="B41" s="29" t="s">
        <v>64</v>
      </c>
      <c r="C41" s="26">
        <v>0.37539052577563614</v>
      </c>
      <c r="D41" s="26">
        <v>-24.048825019983429</v>
      </c>
      <c r="E41" s="26">
        <v>7.5739850027314218E-2</v>
      </c>
      <c r="F41" s="26">
        <v>-11.711732267557853</v>
      </c>
      <c r="G41" s="26">
        <v>0.47505938242280288</v>
      </c>
      <c r="H41" s="26">
        <v>62.71478178373345</v>
      </c>
    </row>
    <row r="42" spans="1:8" x14ac:dyDescent="0.25">
      <c r="A42" s="25" t="s">
        <v>65</v>
      </c>
      <c r="B42" s="29" t="s">
        <v>66</v>
      </c>
      <c r="C42" s="26">
        <v>3.0996105287995057</v>
      </c>
      <c r="D42" s="26">
        <v>2.0201440982935503</v>
      </c>
      <c r="E42" s="26">
        <v>27.199100692674762</v>
      </c>
      <c r="F42" s="26">
        <v>4.4470256792314036</v>
      </c>
      <c r="G42" s="26">
        <v>-3.3378475489518187</v>
      </c>
      <c r="H42" s="26">
        <v>102.22207509916589</v>
      </c>
    </row>
    <row r="43" spans="1:8" x14ac:dyDescent="0.25">
      <c r="A43" s="25" t="s">
        <v>67</v>
      </c>
      <c r="B43" s="29" t="s">
        <v>68</v>
      </c>
      <c r="C43" s="26">
        <v>10.123980057122655</v>
      </c>
      <c r="D43" s="26">
        <v>-0.85234802590398762</v>
      </c>
      <c r="E43" s="26">
        <v>1.7054618804486121</v>
      </c>
      <c r="F43" s="26">
        <v>-3.2363057090344247</v>
      </c>
      <c r="G43" s="26">
        <v>32.956288245945231</v>
      </c>
      <c r="H43" s="26">
        <v>104.617286053076</v>
      </c>
    </row>
    <row r="44" spans="1:8" ht="14.4" customHeight="1" x14ac:dyDescent="0.25">
      <c r="A44" s="25" t="s">
        <v>69</v>
      </c>
      <c r="B44" s="29" t="s">
        <v>70</v>
      </c>
      <c r="C44" s="26">
        <v>1.4529465069115475</v>
      </c>
      <c r="D44" s="26">
        <v>-2.0863564844781024</v>
      </c>
      <c r="E44" s="26">
        <v>83.827064116523204</v>
      </c>
      <c r="F44" s="26">
        <v>-3.0959570673255188</v>
      </c>
      <c r="G44" s="26">
        <v>0</v>
      </c>
      <c r="H44" s="26">
        <v>102.17557782236429</v>
      </c>
    </row>
    <row r="45" spans="1:8" x14ac:dyDescent="0.25">
      <c r="A45" s="25" t="s">
        <v>71</v>
      </c>
      <c r="B45" s="29" t="s">
        <v>72</v>
      </c>
      <c r="C45" s="26">
        <v>1.755515009902374</v>
      </c>
      <c r="D45" s="26">
        <v>7.8527438829128284</v>
      </c>
      <c r="E45" s="26">
        <v>35.44740843956545</v>
      </c>
      <c r="F45" s="26">
        <v>13.348676141728287</v>
      </c>
      <c r="G45" s="26">
        <v>1.8316492256722439</v>
      </c>
      <c r="H45" s="26">
        <v>124.067214824524</v>
      </c>
    </row>
    <row r="46" spans="1:8" x14ac:dyDescent="0.25">
      <c r="A46" s="25" t="s">
        <v>73</v>
      </c>
      <c r="B46" s="29" t="s">
        <v>74</v>
      </c>
      <c r="C46" s="26">
        <v>1.7875713001351892</v>
      </c>
      <c r="D46" s="26">
        <v>-0.50382260342938612</v>
      </c>
      <c r="E46" s="26">
        <v>145.16764358675607</v>
      </c>
      <c r="F46" s="26">
        <v>-1.0386169791713853</v>
      </c>
      <c r="G46" s="26">
        <v>-2.564451168070784</v>
      </c>
      <c r="H46" s="26">
        <v>91.481942827495359</v>
      </c>
    </row>
    <row r="47" spans="1:8" x14ac:dyDescent="0.25">
      <c r="A47" s="25" t="s">
        <v>75</v>
      </c>
      <c r="B47" s="29" t="s">
        <v>76</v>
      </c>
      <c r="C47" s="26">
        <v>1.3141363353545941</v>
      </c>
      <c r="D47" s="26">
        <v>-0.353097566898327</v>
      </c>
      <c r="E47" s="26">
        <v>0.30800598805943324</v>
      </c>
      <c r="F47" s="26">
        <v>-0.46566258584697251</v>
      </c>
      <c r="G47" s="26">
        <v>0</v>
      </c>
      <c r="H47" s="26">
        <v>102.21997809444441</v>
      </c>
    </row>
    <row r="48" spans="1:8" ht="70.5" customHeight="1" x14ac:dyDescent="0.25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x14ac:dyDescent="0.25">
      <c r="A49" s="42" t="s">
        <v>81</v>
      </c>
      <c r="B49" s="43"/>
      <c r="C49" s="28" t="s">
        <v>82</v>
      </c>
      <c r="D49" s="28" t="s">
        <v>136</v>
      </c>
      <c r="E49" s="28" t="s">
        <v>137</v>
      </c>
      <c r="F49" s="28" t="s">
        <v>88</v>
      </c>
      <c r="G49" s="28" t="s">
        <v>138</v>
      </c>
      <c r="H49" s="28" t="s">
        <v>139</v>
      </c>
    </row>
    <row r="50" spans="1:8" x14ac:dyDescent="0.25">
      <c r="A50" s="44"/>
      <c r="B50" s="45"/>
      <c r="C50" s="28" t="s">
        <v>83</v>
      </c>
      <c r="D50" s="28" t="s">
        <v>140</v>
      </c>
      <c r="E50" s="28" t="s">
        <v>84</v>
      </c>
      <c r="F50" s="28" t="s">
        <v>121</v>
      </c>
      <c r="G50" s="28" t="s">
        <v>141</v>
      </c>
      <c r="H50" s="28" t="s">
        <v>133</v>
      </c>
    </row>
    <row r="51" spans="1:8" x14ac:dyDescent="0.25">
      <c r="A51" s="44"/>
      <c r="B51" s="45"/>
      <c r="C51" s="28" t="s">
        <v>85</v>
      </c>
      <c r="D51" s="28" t="s">
        <v>142</v>
      </c>
      <c r="E51" s="28" t="s">
        <v>122</v>
      </c>
      <c r="F51" s="28" t="s">
        <v>143</v>
      </c>
      <c r="G51" s="28" t="s">
        <v>144</v>
      </c>
      <c r="H51" s="28" t="s">
        <v>128</v>
      </c>
    </row>
    <row r="52" spans="1:8" x14ac:dyDescent="0.25">
      <c r="A52" s="44"/>
      <c r="B52" s="45"/>
      <c r="C52" s="28" t="s">
        <v>84</v>
      </c>
      <c r="D52" s="28" t="s">
        <v>145</v>
      </c>
      <c r="E52" s="28" t="s">
        <v>146</v>
      </c>
      <c r="F52" s="28" t="s">
        <v>147</v>
      </c>
      <c r="G52" s="28" t="s">
        <v>148</v>
      </c>
      <c r="H52" s="28" t="s">
        <v>149</v>
      </c>
    </row>
    <row r="53" spans="1:8" x14ac:dyDescent="0.25">
      <c r="A53" s="44"/>
      <c r="B53" s="45"/>
      <c r="C53" s="28" t="s">
        <v>86</v>
      </c>
      <c r="D53" s="28" t="s">
        <v>150</v>
      </c>
      <c r="E53" s="28" t="s">
        <v>151</v>
      </c>
      <c r="F53" s="28" t="s">
        <v>140</v>
      </c>
      <c r="G53" s="28" t="s">
        <v>152</v>
      </c>
      <c r="H53" s="28" t="s">
        <v>84</v>
      </c>
    </row>
    <row r="54" spans="1:8" x14ac:dyDescent="0.25">
      <c r="A54" s="44"/>
      <c r="B54" s="45"/>
      <c r="C54" s="28" t="s">
        <v>87</v>
      </c>
      <c r="D54" s="28" t="s">
        <v>126</v>
      </c>
      <c r="E54" s="28" t="s">
        <v>153</v>
      </c>
      <c r="F54" s="28" t="s">
        <v>142</v>
      </c>
      <c r="G54" s="28" t="s">
        <v>154</v>
      </c>
      <c r="H54" s="28" t="s">
        <v>155</v>
      </c>
    </row>
    <row r="55" spans="1:8" x14ac:dyDescent="0.25">
      <c r="A55" s="44"/>
      <c r="B55" s="45"/>
      <c r="C55" s="28" t="s">
        <v>88</v>
      </c>
      <c r="D55" s="28" t="s">
        <v>156</v>
      </c>
      <c r="E55" s="28" t="s">
        <v>157</v>
      </c>
      <c r="F55" s="28" t="s">
        <v>158</v>
      </c>
      <c r="G55" s="28" t="s">
        <v>159</v>
      </c>
      <c r="H55" s="28" t="s">
        <v>160</v>
      </c>
    </row>
    <row r="56" spans="1:8" x14ac:dyDescent="0.25">
      <c r="A56" s="44"/>
      <c r="B56" s="45"/>
      <c r="C56" s="28" t="s">
        <v>89</v>
      </c>
      <c r="D56" s="28" t="s">
        <v>161</v>
      </c>
      <c r="E56" s="28" t="s">
        <v>162</v>
      </c>
      <c r="F56" s="28" t="s">
        <v>163</v>
      </c>
      <c r="G56" s="28" t="s">
        <v>164</v>
      </c>
      <c r="H56" s="28" t="s">
        <v>165</v>
      </c>
    </row>
    <row r="57" spans="1:8" x14ac:dyDescent="0.25">
      <c r="A57" s="44"/>
      <c r="B57" s="45"/>
      <c r="C57" s="28" t="s">
        <v>166</v>
      </c>
      <c r="D57" s="28" t="s">
        <v>129</v>
      </c>
      <c r="E57" s="28" t="s">
        <v>167</v>
      </c>
      <c r="F57" s="28" t="s">
        <v>161</v>
      </c>
      <c r="G57" s="28" t="s">
        <v>168</v>
      </c>
      <c r="H57" s="28" t="s">
        <v>169</v>
      </c>
    </row>
    <row r="58" spans="1:8" x14ac:dyDescent="0.25">
      <c r="A58" s="46"/>
      <c r="B58" s="47"/>
      <c r="C58" s="28" t="s">
        <v>90</v>
      </c>
      <c r="D58" s="28" t="s">
        <v>170</v>
      </c>
      <c r="E58" s="28" t="s">
        <v>171</v>
      </c>
      <c r="F58" s="28" t="s">
        <v>172</v>
      </c>
      <c r="G58" s="28" t="s">
        <v>173</v>
      </c>
      <c r="H58" s="28" t="s">
        <v>146</v>
      </c>
    </row>
    <row r="59" spans="1:8" x14ac:dyDescent="0.25">
      <c r="A59" s="42" t="s">
        <v>91</v>
      </c>
      <c r="B59" s="43"/>
      <c r="C59" s="28" t="s">
        <v>92</v>
      </c>
      <c r="D59" s="28" t="s">
        <v>139</v>
      </c>
      <c r="E59" s="28" t="s">
        <v>123</v>
      </c>
      <c r="F59" s="28" t="s">
        <v>174</v>
      </c>
      <c r="G59" s="28" t="s">
        <v>131</v>
      </c>
      <c r="H59" s="28" t="s">
        <v>175</v>
      </c>
    </row>
    <row r="60" spans="1:8" x14ac:dyDescent="0.25">
      <c r="A60" s="44"/>
      <c r="B60" s="45"/>
      <c r="C60" s="28" t="s">
        <v>94</v>
      </c>
      <c r="D60" s="28" t="s">
        <v>176</v>
      </c>
      <c r="E60" s="28" t="s">
        <v>98</v>
      </c>
      <c r="F60" s="28" t="s">
        <v>139</v>
      </c>
      <c r="G60" s="28" t="s">
        <v>132</v>
      </c>
      <c r="H60" s="28" t="s">
        <v>177</v>
      </c>
    </row>
    <row r="61" spans="1:8" x14ac:dyDescent="0.25">
      <c r="A61" s="44"/>
      <c r="B61" s="45"/>
      <c r="C61" s="28" t="s">
        <v>96</v>
      </c>
      <c r="D61" s="28" t="s">
        <v>178</v>
      </c>
      <c r="E61" s="28" t="s">
        <v>93</v>
      </c>
      <c r="F61" s="28" t="s">
        <v>176</v>
      </c>
      <c r="G61" s="28" t="s">
        <v>179</v>
      </c>
      <c r="H61" s="28" t="s">
        <v>180</v>
      </c>
    </row>
    <row r="62" spans="1:8" x14ac:dyDescent="0.25">
      <c r="A62" s="44"/>
      <c r="B62" s="45"/>
      <c r="C62" s="28" t="s">
        <v>97</v>
      </c>
      <c r="D62" s="28" t="s">
        <v>181</v>
      </c>
      <c r="E62" s="28" t="s">
        <v>95</v>
      </c>
      <c r="F62" s="28" t="s">
        <v>182</v>
      </c>
      <c r="G62" s="28" t="s">
        <v>183</v>
      </c>
      <c r="H62" s="28" t="s">
        <v>130</v>
      </c>
    </row>
    <row r="63" spans="1:8" x14ac:dyDescent="0.25">
      <c r="A63" s="44"/>
      <c r="B63" s="45"/>
      <c r="C63" s="28" t="s">
        <v>99</v>
      </c>
      <c r="D63" s="28" t="s">
        <v>174</v>
      </c>
      <c r="E63" s="28" t="s">
        <v>100</v>
      </c>
      <c r="F63" s="28" t="s">
        <v>134</v>
      </c>
      <c r="G63" s="28" t="s">
        <v>184</v>
      </c>
      <c r="H63" s="28" t="s">
        <v>185</v>
      </c>
    </row>
    <row r="64" spans="1:8" x14ac:dyDescent="0.25">
      <c r="A64" s="44"/>
      <c r="B64" s="45"/>
      <c r="C64" s="28" t="s">
        <v>101</v>
      </c>
      <c r="D64" s="28" t="s">
        <v>186</v>
      </c>
      <c r="E64" s="28" t="s">
        <v>92</v>
      </c>
      <c r="F64" s="28" t="s">
        <v>187</v>
      </c>
      <c r="G64" s="28" t="s">
        <v>188</v>
      </c>
      <c r="H64" s="28" t="s">
        <v>189</v>
      </c>
    </row>
    <row r="65" spans="1:8" ht="19.2" customHeight="1" x14ac:dyDescent="0.25">
      <c r="A65" s="44"/>
      <c r="B65" s="45"/>
      <c r="C65" s="28" t="s">
        <v>102</v>
      </c>
      <c r="D65" s="28" t="s">
        <v>190</v>
      </c>
      <c r="E65" s="28" t="s">
        <v>94</v>
      </c>
      <c r="F65" s="28" t="s">
        <v>191</v>
      </c>
      <c r="G65" s="28" t="s">
        <v>192</v>
      </c>
      <c r="H65" s="28" t="s">
        <v>134</v>
      </c>
    </row>
    <row r="66" spans="1:8" x14ac:dyDescent="0.25">
      <c r="A66" s="44"/>
      <c r="B66" s="45"/>
      <c r="C66" s="28" t="s">
        <v>103</v>
      </c>
      <c r="D66" s="28" t="s">
        <v>127</v>
      </c>
      <c r="E66" s="28" t="s">
        <v>96</v>
      </c>
      <c r="F66" s="28" t="s">
        <v>193</v>
      </c>
      <c r="G66" s="28" t="s">
        <v>194</v>
      </c>
      <c r="H66" s="28" t="s">
        <v>193</v>
      </c>
    </row>
    <row r="67" spans="1:8" x14ac:dyDescent="0.25">
      <c r="A67" s="44"/>
      <c r="B67" s="45"/>
      <c r="C67" s="28" t="s">
        <v>104</v>
      </c>
      <c r="D67" s="28" t="s">
        <v>195</v>
      </c>
      <c r="E67" s="28" t="s">
        <v>97</v>
      </c>
      <c r="F67" s="28" t="s">
        <v>130</v>
      </c>
      <c r="G67" s="28" t="s">
        <v>196</v>
      </c>
      <c r="H67" s="28" t="s">
        <v>197</v>
      </c>
    </row>
    <row r="68" spans="1:8" x14ac:dyDescent="0.25">
      <c r="A68" s="46"/>
      <c r="B68" s="47"/>
      <c r="C68" s="28" t="s">
        <v>105</v>
      </c>
      <c r="D68" s="28" t="s">
        <v>198</v>
      </c>
      <c r="E68" s="28" t="s">
        <v>99</v>
      </c>
      <c r="F68" s="28" t="s">
        <v>199</v>
      </c>
      <c r="G68" s="28" t="s">
        <v>200</v>
      </c>
      <c r="H68" s="28" t="s">
        <v>201</v>
      </c>
    </row>
    <row r="69" spans="1:8" ht="54.6" customHeight="1" x14ac:dyDescent="0.25">
      <c r="A69" s="38" t="s">
        <v>106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107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5"/>
  <sheetViews>
    <sheetView tabSelected="1" zoomScale="70" zoomScaleNormal="70" workbookViewId="0">
      <selection activeCell="I18" sqref="I1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108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109</v>
      </c>
      <c r="B2" s="1" t="s">
        <v>110</v>
      </c>
      <c r="C2" s="1" t="s">
        <v>111</v>
      </c>
      <c r="D2" s="2">
        <v>44727</v>
      </c>
      <c r="E2" s="2">
        <v>44728</v>
      </c>
      <c r="F2" s="2">
        <v>44729</v>
      </c>
      <c r="G2" s="2">
        <v>44732</v>
      </c>
      <c r="H2" s="2">
        <v>44733</v>
      </c>
    </row>
    <row r="3" spans="1:22" ht="24" customHeight="1" x14ac:dyDescent="0.25">
      <c r="A3" s="3">
        <v>151</v>
      </c>
      <c r="B3" s="4" t="s">
        <v>114</v>
      </c>
      <c r="C3" s="5">
        <v>44700</v>
      </c>
      <c r="D3" s="6" t="s">
        <v>112</v>
      </c>
      <c r="E3" s="6" t="s">
        <v>113</v>
      </c>
      <c r="F3" s="6" t="s">
        <v>112</v>
      </c>
      <c r="G3" s="6" t="s">
        <v>113</v>
      </c>
      <c r="H3" s="6" t="s">
        <v>112</v>
      </c>
    </row>
    <row r="4" spans="1:22" ht="24" customHeight="1" x14ac:dyDescent="0.25">
      <c r="A4" s="7">
        <v>2017</v>
      </c>
      <c r="B4" s="8" t="s">
        <v>115</v>
      </c>
      <c r="C4" s="9">
        <v>44705</v>
      </c>
      <c r="D4" s="10" t="s">
        <v>112</v>
      </c>
      <c r="E4" s="10" t="s">
        <v>112</v>
      </c>
      <c r="F4" s="10" t="s">
        <v>112</v>
      </c>
      <c r="G4" s="10" t="s">
        <v>113</v>
      </c>
      <c r="H4" s="10" t="s">
        <v>113</v>
      </c>
    </row>
    <row r="5" spans="1:22" ht="27.6" customHeight="1" x14ac:dyDescent="0.25">
      <c r="A5" s="7">
        <v>601886</v>
      </c>
      <c r="B5" s="8" t="s">
        <v>116</v>
      </c>
      <c r="C5" s="9">
        <v>44718</v>
      </c>
      <c r="D5" s="10" t="s">
        <v>113</v>
      </c>
      <c r="E5" s="10" t="s">
        <v>112</v>
      </c>
      <c r="F5" s="10" t="s">
        <v>112</v>
      </c>
      <c r="G5" s="10" t="s">
        <v>112</v>
      </c>
      <c r="H5" s="10" t="s">
        <v>112</v>
      </c>
    </row>
    <row r="6" spans="1:22" ht="22.2" x14ac:dyDescent="0.25">
      <c r="A6" s="7">
        <v>300909</v>
      </c>
      <c r="B6" s="8" t="s">
        <v>117</v>
      </c>
      <c r="C6" s="9">
        <v>44720</v>
      </c>
      <c r="D6" s="10" t="s">
        <v>113</v>
      </c>
      <c r="E6" s="10" t="s">
        <v>112</v>
      </c>
      <c r="F6" s="10" t="s">
        <v>112</v>
      </c>
      <c r="G6" s="10" t="s">
        <v>113</v>
      </c>
      <c r="H6" s="10" t="s">
        <v>112</v>
      </c>
    </row>
    <row r="7" spans="1:22" ht="22.2" x14ac:dyDescent="0.25">
      <c r="A7" s="7">
        <v>600259</v>
      </c>
      <c r="B7" s="8" t="s">
        <v>118</v>
      </c>
      <c r="C7" s="9">
        <v>44725</v>
      </c>
      <c r="D7" s="10" t="s">
        <v>112</v>
      </c>
      <c r="E7" s="10" t="s">
        <v>113</v>
      </c>
      <c r="F7" s="10" t="s">
        <v>112</v>
      </c>
      <c r="G7" s="10" t="s">
        <v>112</v>
      </c>
      <c r="H7" s="10" t="s">
        <v>113</v>
      </c>
    </row>
    <row r="8" spans="1:22" ht="22.2" x14ac:dyDescent="0.25">
      <c r="A8" s="7">
        <v>300890</v>
      </c>
      <c r="B8" s="8" t="s">
        <v>124</v>
      </c>
      <c r="C8" s="9">
        <v>44732</v>
      </c>
      <c r="D8" s="10" t="s">
        <v>125</v>
      </c>
      <c r="E8" s="10" t="s">
        <v>125</v>
      </c>
      <c r="F8" s="10" t="s">
        <v>125</v>
      </c>
      <c r="G8" s="10" t="s">
        <v>112</v>
      </c>
      <c r="H8" s="10" t="s">
        <v>112</v>
      </c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</row>
    <row r="12" spans="1:22" ht="22.2" x14ac:dyDescent="0.25">
      <c r="A12" s="7"/>
      <c r="B12" s="8"/>
      <c r="C12" s="9"/>
      <c r="D12" s="10"/>
      <c r="E12" s="10"/>
      <c r="F12" s="10"/>
      <c r="G12" s="10"/>
      <c r="H12" s="10"/>
      <c r="V12" s="13"/>
    </row>
    <row r="13" spans="1:22" ht="22.2" x14ac:dyDescent="0.25">
      <c r="A13" s="7" t="str">
        <f>IF(B13="","",VLOOKUP(B13,N:O,2,0))</f>
        <v/>
      </c>
      <c r="B13" s="8"/>
      <c r="C13" s="9"/>
      <c r="D13" s="11" t="str">
        <f>IF($C13="","",IF($C13&lt;=D$2,VLOOKUP($B13,$W:$AB,2,0),""))</f>
        <v/>
      </c>
      <c r="E13" s="11" t="str">
        <f>IF($C13="","",IF($C13&lt;=E$2,VLOOKUP($B13,$W:$AB,3,0),""))</f>
        <v/>
      </c>
      <c r="F13" s="11" t="str">
        <f>IF($C13="","",IF($C13&lt;=F$2,VLOOKUP($B13,$W:$AB,4,0),""))</f>
        <v/>
      </c>
      <c r="G13" s="11" t="str">
        <f>IF($C13="","",IF($C13&lt;=G$2,VLOOKUP($B13,$W:$AB,5,0),""))</f>
        <v/>
      </c>
      <c r="H13" s="11" t="str">
        <f>IF($C13="","",IF($C13&lt;=H$2,VLOOKUP($B13,$W:$AB,6,0),""))</f>
        <v/>
      </c>
    </row>
    <row r="14" spans="1:22" x14ac:dyDescent="0.25">
      <c r="A14" s="12" t="s">
        <v>119</v>
      </c>
    </row>
    <row r="15" spans="1:22" x14ac:dyDescent="0.25">
      <c r="A15" s="12" t="s">
        <v>120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</conditionalFormatting>
  <conditionalFormatting sqref="H7 D3:H3 D5:H5">
    <cfRule type="cellIs" dxfId="1" priority="7" operator="equal">
      <formula>"+"</formula>
    </cfRule>
  </conditionalFormatting>
  <conditionalFormatting sqref="H6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2022-06-22T01:35:31Z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3A452A3DCA704C759A82F05266271001</vt:lpwstr>
  </property>
</Properties>
</file>